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危険手当\国保中央会　都道府県システム関係\★おかわり\新様式\"/>
    </mc:Choice>
  </mc:AlternateContent>
  <bookViews>
    <workbookView xWindow="0" yWindow="0" windowWidth="28800" windowHeight="11460" firstSheet="1" activeTab="1"/>
  </bookViews>
  <sheets>
    <sheet name="申請書→" sheetId="35" r:id="rId1"/>
    <sheet name="第３、5号様式_申請書" sheetId="6" r:id="rId2"/>
    <sheet name="請求書" sheetId="24" r:id="rId3"/>
    <sheet name="別紙" sheetId="4" r:id="rId4"/>
    <sheet name="（参考）領収書等貼付用紙" sheetId="30" r:id="rId5"/>
    <sheet name="（参考）都道府県番号・点数表番号一覧" sheetId="26" r:id="rId6"/>
    <sheet name="記載例→" sheetId="36" r:id="rId7"/>
    <sheet name="第３、５号様式_交付申請書 (記載例)" sheetId="32" r:id="rId8"/>
    <sheet name="別紙 (記載例)" sheetId="28" r:id="rId9"/>
    <sheet name="請求書 (記載例)" sheetId="34" r:id="rId10"/>
  </sheets>
  <externalReferences>
    <externalReference r:id="rId11"/>
  </externalReferences>
  <definedNames>
    <definedName name="_" localSheetId="7">[1]事業分類・区分!#REF!</definedName>
    <definedName name="_" localSheetId="1">[1]事業分類・区分!#REF!</definedName>
    <definedName name="_１_ア_小児初期救急センター運営事業" localSheetId="7">[1]【参考】算出区分!#REF!</definedName>
    <definedName name="_１_ア_小児初期救急センター運営事業" localSheetId="1">[1]【参考】算出区分!#REF!</definedName>
    <definedName name="_１_イ_共同利用型病院運営事業" localSheetId="7">[1]【参考】算出区分!#REF!</definedName>
    <definedName name="_１_イ_共同利用型病院運営事業" localSheetId="1">[1]【参考】算出区分!#REF!</definedName>
    <definedName name="_１_ウ_ヘリコプター等添乗医師等確保事業" localSheetId="7">[1]【参考】算出区分!#REF!</definedName>
    <definedName name="_１_ウ_ヘリコプター等添乗医師等確保事業" localSheetId="1">[1]【参考】算出区分!#REF!</definedName>
    <definedName name="_１_エ_救命救急センター運営事業" localSheetId="7">[1]【参考】算出区分!#REF!</definedName>
    <definedName name="_１_エ_救命救急センター運営事業" localSheetId="1">[1]【参考】算出区分!#REF!</definedName>
    <definedName name="_１_オ_小児救命救急センター運営事業" localSheetId="7">[1]【参考】算出区分!#REF!</definedName>
    <definedName name="_１_オ_小児救命救急センター運営事業" localSheetId="1">[1]【参考】算出区分!#REF!</definedName>
    <definedName name="_１_カ_ドクターヘリ導入促進事業" localSheetId="7">[1]【参考】算出区分!#REF!</definedName>
    <definedName name="_１_カ_ドクターヘリ導入促進事業" localSheetId="1">[1]【参考】算出区分!#REF!</definedName>
    <definedName name="_１_キ_救急救命士病院実習受入促進事業" localSheetId="7">[1]【参考】算出区分!#REF!</definedName>
    <definedName name="_１_キ_救急救命士病院実習受入促進事業" localSheetId="1">[1]【参考】算出区分!#REF!</definedName>
    <definedName name="_１_ク_自動体外式除細動器_ＡＥＤ_の普及啓発事業" localSheetId="7">[1]【参考】算出区分!#REF!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7">[1]【参考】算出区分!#REF!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7">[1]【参考】算出区分!#REF!</definedName>
    <definedName name="_１_コ_救急・周産期医療情報システム機能強化事業" localSheetId="1">[1]【参考】算出区分!#REF!</definedName>
    <definedName name="_１_サ_救急患者退院コーディネーター事業" localSheetId="7">[1]【参考】算出区分!#REF!</definedName>
    <definedName name="_１_サ_救急患者退院コーディネーター事業" localSheetId="1">[1]【参考】算出区分!#REF!</definedName>
    <definedName name="_２_ア_周産期医療対策事業" localSheetId="7">[1]【参考】算出区分!#REF!</definedName>
    <definedName name="_２_ア_周産期医療対策事業" localSheetId="1">[1]【参考】算出区分!#REF!</definedName>
    <definedName name="_２_イ_周産期母子医療センター運営事業" localSheetId="7">[1]【参考】算出区分!#REF!</definedName>
    <definedName name="_２_イ_周産期母子医療センター運営事業" localSheetId="1">[1]【参考】算出区分!#REF!</definedName>
    <definedName name="_２_ウ_ＮＩＣＵ等長期入院児支援事業_ア_地域療育支援施設運営事業" localSheetId="7">[1]【参考】算出区分!#REF!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7">[1]【参考】算出区分!#REF!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7">[1]【参考】算出区分!#REF!</definedName>
    <definedName name="_３_ア_外国人看護師候補者就労研修支援事業" localSheetId="1">[1]【参考】算出区分!#REF!</definedName>
    <definedName name="_３_イ_看護職員就業相談員派遣面接相談事業" localSheetId="7">[1]【参考】算出区分!#REF!</definedName>
    <definedName name="_３_イ_看護職員就業相談員派遣面接相談事業" localSheetId="1">[1]【参考】算出区分!#REF!</definedName>
    <definedName name="_３_ウ_助産師出向支援導入事業" localSheetId="7">[1]【参考】算出区分!#REF!</definedName>
    <definedName name="_３_ウ_助産師出向支援導入事業" localSheetId="1">[1]【参考】算出区分!#REF!</definedName>
    <definedName name="_４_歯科医療安全管理体制推進特別事業" localSheetId="7">[1]【参考】算出区分!#REF!</definedName>
    <definedName name="_４_歯科医療安全管理体制推進特別事業" localSheetId="1">[1]【参考】算出区分!#REF!</definedName>
    <definedName name="_５_院内感染地域支援ネットワ_ク事業" localSheetId="7">[1]【参考】算出区分!#REF!</definedName>
    <definedName name="_５_院内感染地域支援ネットワ_ク事業" localSheetId="1">[1]【参考】算出区分!#REF!</definedName>
    <definedName name="_６_医療連携体制推進事業" localSheetId="7">[1]【参考】算出区分!#REF!</definedName>
    <definedName name="_６_医療連携体制推進事業" localSheetId="1">[1]【参考】算出区分!#REF!</definedName>
    <definedName name="_７_ア_ア_休日夜間急患センター設備整備事業" localSheetId="7">[1]【参考】算出区分!#REF!</definedName>
    <definedName name="_７_ア_ア_休日夜間急患センター設備整備事業" localSheetId="1">[1]【参考】算出区分!#REF!</definedName>
    <definedName name="_７_ア_イ_小児初期救急センター設備整備事業" localSheetId="7">[1]【参考】算出区分!#REF!</definedName>
    <definedName name="_７_ア_イ_小児初期救急センター設備整備事業" localSheetId="1">[1]【参考】算出区分!#REF!</definedName>
    <definedName name="_７_ア_ウ_病院群輪番制病院及び共同利用型病院設備整備事業" localSheetId="7">[1]【参考】算出区分!#REF!</definedName>
    <definedName name="_７_ア_ウ_病院群輪番制病院及び共同利用型病院設備整備事業" localSheetId="1">[1]【参考】算出区分!#REF!</definedName>
    <definedName name="_７_ア_エ_救命救急センター設備整備事業" localSheetId="7">[1]【参考】算出区分!#REF!</definedName>
    <definedName name="_７_ア_エ_救命救急センター設備整備事業" localSheetId="1">[1]【参考】算出区分!#REF!</definedName>
    <definedName name="_７_ア_オ_高度救命救急センター設備整備事業" localSheetId="7">[1]【参考】算出区分!#REF!</definedName>
    <definedName name="_７_ア_オ_高度救命救急センター設備整備事業" localSheetId="1">[1]【参考】算出区分!#REF!</definedName>
    <definedName name="_７_ア_カ_小児救急医療拠点病院設備整備事業" localSheetId="7">[1]【参考】算出区分!#REF!</definedName>
    <definedName name="_７_ア_カ_小児救急医療拠点病院設備整備事業" localSheetId="1">[1]【参考】算出区分!#REF!</definedName>
    <definedName name="_７_ア_キ_小児集中治療室設備整備事業" localSheetId="7">[1]【参考】算出区分!#REF!</definedName>
    <definedName name="_７_ア_キ_小児集中治療室設備整備事業" localSheetId="1">[1]【参考】算出区分!#REF!</definedName>
    <definedName name="_７_イ_小児救急遠隔医療設備整備事業" localSheetId="7">[1]【参考】算出区分!#REF!</definedName>
    <definedName name="_７_イ_小児救急遠隔医療設備整備事業" localSheetId="1">[1]【参考】算出区分!#REF!</definedName>
    <definedName name="_７_ウ_ア_小児医療施設設備整備事業" localSheetId="7">[1]【参考】算出区分!#REF!</definedName>
    <definedName name="_７_ウ_ア_小児医療施設設備整備事業" localSheetId="1">[1]【参考】算出区分!#REF!</definedName>
    <definedName name="_７_ウ_イ_周産期医療施設設備整備事業" localSheetId="7">[1]【参考】算出区分!#REF!</definedName>
    <definedName name="_７_ウ_イ_周産期医療施設設備整備事業" localSheetId="1">[1]【参考】算出区分!#REF!</definedName>
    <definedName name="_７_ウ_ウ_地域療育支援施設設備整備事業" localSheetId="7">[1]【参考】算出区分!#REF!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7">[1]【参考】算出区分!#REF!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7">[1]【参考】算出区分!#REF!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7">[1]【参考】算出区分!#REF!</definedName>
    <definedName name="_７_オ_ウ_ＮＢＣ災害・テロ対策設備整備事業" localSheetId="1">[1]【参考】算出区分!#REF!</definedName>
    <definedName name="_７_オ_エ_航空搬送拠点臨時医療施設設備整備事業" localSheetId="7">[1]【参考】算出区分!#REF!</definedName>
    <definedName name="_７_オ_エ_航空搬送拠点臨時医療施設設備整備事業" localSheetId="1">[1]【参考】算出区分!#REF!</definedName>
    <definedName name="_７_ク_院内感染対策設備整備事業" localSheetId="7">[1]【参考】算出区分!#REF!</definedName>
    <definedName name="_７_ク_院内感染対策設備整備事業" localSheetId="1">[1]【参考】算出区分!#REF!</definedName>
    <definedName name="_７_ケ_環境調整室設備整備事業" localSheetId="7">[1]【参考】算出区分!#REF!</definedName>
    <definedName name="_７_ケ_環境調整室設備整備事業" localSheetId="1">[1]【参考】算出区分!#REF!</definedName>
    <definedName name="_７_コ_内視鏡訓練施設設備整備事業" localSheetId="7">[1]【参考】算出区分!#REF!</definedName>
    <definedName name="_７_コ_内視鏡訓練施設設備整備事業" localSheetId="1">[1]【参考】算出区分!#REF!</definedName>
    <definedName name="_７_サ_医療機関アクセス支援車整備事業" localSheetId="7">[1]【参考】算出区分!#REF!</definedName>
    <definedName name="_７_サ_医療機関アクセス支援車整備事業" localSheetId="1">[1]【参考】算出区分!#REF!</definedName>
    <definedName name="_８_アスベスト除去等整備促進事業" localSheetId="7">[1]【参考】算出区分!#REF!</definedName>
    <definedName name="_８_アスベスト除去等整備促進事業" localSheetId="1">[1]【参考】算出区分!#REF!</definedName>
    <definedName name="ＨＬＡ検査センター設備整備事業" localSheetId="7">[1]事業分類・区分!#REF!</definedName>
    <definedName name="ＨＬＡ検査センター設備整備事業" localSheetId="1">[1]事業分類・区分!#REF!</definedName>
    <definedName name="ＮＢＣ災害・テロ対策設備整備事業" localSheetId="7">[1]事業分類・区分!#REF!</definedName>
    <definedName name="ＮＢＣ災害・テロ対策設備整備事業" localSheetId="1">[1]事業分類・区分!#REF!</definedName>
    <definedName name="ＮＩＣＵ等長期入院児支援事業" localSheetId="7">[1]事業分類・区分!#REF!</definedName>
    <definedName name="ＮＩＣＵ等長期入院児支援事業" localSheetId="1">[1]事業分類・区分!#REF!</definedName>
    <definedName name="_xlnm.Print_Area" localSheetId="4">'（参考）領収書等貼付用紙'!$A$1:$AD$53</definedName>
    <definedName name="_xlnm.Print_Area" localSheetId="2">請求書!$A$1:$J$25</definedName>
    <definedName name="_xlnm.Print_Area" localSheetId="9">'請求書 (記載例)'!$A$1:$J$25</definedName>
    <definedName name="_xlnm.Print_Area" localSheetId="7">'第３、５号様式_交付申請書 (記載例)'!$A$1:$T$33</definedName>
    <definedName name="_xlnm.Print_Area" localSheetId="1">'第３、5号様式_申請書'!$A$1:$I$33</definedName>
    <definedName name="_xlnm.Print_Area" localSheetId="8">'別紙 (記載例)'!$A$1:$BD$80</definedName>
    <definedName name="アスベスト除去等整備促進事業" localSheetId="7">[1]事業分類・区分!#REF!</definedName>
    <definedName name="アスベスト除去等整備促進事業" localSheetId="1">[1]事業分類・区分!#REF!</definedName>
    <definedName name="アスベスト対策事業" localSheetId="7">[1]事業分類・区分!#REF!</definedName>
    <definedName name="アスベスト対策事業" localSheetId="1">[1]事業分類・区分!#REF!</definedName>
    <definedName name="ドクターヘリ導入促進事業" localSheetId="7">[1]事業分類・区分!#REF!</definedName>
    <definedName name="ドクターヘリ導入促進事業" localSheetId="1">[1]事業分類・区分!#REF!</definedName>
    <definedName name="ヘリコプター等添乗医師等確保事業" localSheetId="7">[1]事業分類・区分!#REF!</definedName>
    <definedName name="ヘリコプター等添乗医師等確保事業" localSheetId="1">[1]事業分類・区分!#REF!</definedName>
    <definedName name="医療機関アクセス支援車整備事業" localSheetId="7">[1]事業分類・区分!#REF!</definedName>
    <definedName name="医療機関アクセス支援車整備事業" localSheetId="1">[1]事業分類・区分!#REF!</definedName>
    <definedName name="医療連携体制推進事業" localSheetId="7">[1]事業分類・区分!#REF!</definedName>
    <definedName name="医療連携体制推進事業" localSheetId="1">[1]事業分類・区分!#REF!</definedName>
    <definedName name="院内感染対策設備整備事業" localSheetId="7">[1]事業分類・区分!#REF!</definedName>
    <definedName name="院内感染対策設備整備事業" localSheetId="1">[1]事業分類・区分!#REF!</definedName>
    <definedName name="院内感染地域支援ネットワーク事業" localSheetId="7">[1]事業分類・区分!#REF!</definedName>
    <definedName name="院内感染地域支援ネットワーク事業" localSheetId="1">[1]事業分類・区分!#REF!</definedName>
    <definedName name="外国人看護師候補者就労研修支援事業" localSheetId="7">[1]事業分類・区分!#REF!</definedName>
    <definedName name="外国人看護師候補者就労研修支援事業" localSheetId="1">[1]事業分類・区分!#REF!</definedName>
    <definedName name="環境調整室設備整備事業" localSheetId="7">[1]事業分類・区分!#REF!</definedName>
    <definedName name="環境調整室設備整備事業" localSheetId="1">[1]事業分類・区分!#REF!</definedName>
    <definedName name="看護職員確保対策事業" localSheetId="7">[1]事業分類・区分!#REF!</definedName>
    <definedName name="看護職員確保対策事業" localSheetId="1">[1]事業分類・区分!#REF!</definedName>
    <definedName name="看護職員就業相談員派遣面接相談事業" localSheetId="7">[1]事業分類・区分!#REF!</definedName>
    <definedName name="看護職員就業相談員派遣面接相談事業" localSheetId="1">[1]事業分類・区分!#REF!</definedName>
    <definedName name="休日夜間急患センター設備整備事業" localSheetId="7">[1]事業分類・区分!#REF!</definedName>
    <definedName name="休日夜間急患センター設備整備事業" localSheetId="1">[1]事業分類・区分!#REF!</definedName>
    <definedName name="救急・周産期医療情報システム機能強化事業" localSheetId="7">[1]事業分類・区分!#REF!</definedName>
    <definedName name="救急・周産期医療情報システム機能強化事業" localSheetId="1">[1]事業分類・区分!#REF!</definedName>
    <definedName name="救急医療情報センター_広域災害・救急医療情報システム_運営事業" localSheetId="7">[1]事業分類・区分!#REF!</definedName>
    <definedName name="救急医療情報センター_広域災害・救急医療情報システム_運営事業" localSheetId="1">[1]事業分類・区分!#REF!</definedName>
    <definedName name="救急医療対策事業" localSheetId="7">[1]事業分類・区分!#REF!</definedName>
    <definedName name="救急医療対策事業" localSheetId="1">[1]事業分類・区分!#REF!</definedName>
    <definedName name="救急患者退院コーディネーター事業" localSheetId="7">[1]事業分類・区分!#REF!</definedName>
    <definedName name="救急患者退院コーディネーター事業" localSheetId="1">[1]事業分類・区分!#REF!</definedName>
    <definedName name="救急救命士病院実習受入促進事業" localSheetId="7">[1]事業分類・区分!#REF!</definedName>
    <definedName name="救急救命士病院実習受入促進事業" localSheetId="1">[1]事業分類・区分!#REF!</definedName>
    <definedName name="救命救急センター運営事業" localSheetId="7">[1]事業分類・区分!#REF!</definedName>
    <definedName name="救命救急センター運営事業" localSheetId="1">[1]事業分類・区分!#REF!</definedName>
    <definedName name="救命救急センター設備整備事業" localSheetId="7">[1]事業分類・区分!#REF!</definedName>
    <definedName name="救命救急センター設備整備事業" localSheetId="1">[1]事業分類・区分!#REF!</definedName>
    <definedName name="共同利用型病院運営事業" localSheetId="7">[1]事業分類・区分!#REF!</definedName>
    <definedName name="共同利用型病院運営事業" localSheetId="1">[1]事業分類・区分!#REF!</definedName>
    <definedName name="共同利用施設設備整備事業_公的医療機関等による共同利用施設_" localSheetId="7">[1]事業分類・区分!#REF!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7">[1]事業分類・区分!#REF!</definedName>
    <definedName name="共同利用施設設備整備事業_地域医療支援病院の共同利用部門_" localSheetId="1">[1]事業分類・区分!#REF!</definedName>
    <definedName name="航空搬送拠点臨時医療施設設備整備事業" localSheetId="7">[1]事業分類・区分!#REF!</definedName>
    <definedName name="航空搬送拠点臨時医療施設設備整備事業" localSheetId="1">[1]事業分類・区分!#REF!</definedName>
    <definedName name="高度救命救急センター設備整備事業" localSheetId="7">[1]事業分類・区分!#REF!</definedName>
    <definedName name="高度救命救急センター設備整備事業" localSheetId="1">[1]事業分類・区分!#REF!</definedName>
    <definedName name="歯科医療安全管理体制推進特別事業" localSheetId="7">[1]事業分類・区分!#REF!</definedName>
    <definedName name="歯科医療安全管理体制推進特別事業" localSheetId="1">[1]事業分類・区分!#REF!</definedName>
    <definedName name="歯科保健医療対策事業" localSheetId="7">[1]事業分類・区分!#REF!</definedName>
    <definedName name="歯科保健医療対策事業" localSheetId="1">[1]事業分類・区分!#REF!</definedName>
    <definedName name="自動体外式除細動器_ＡＥＤ_の普及啓発事業" localSheetId="7">[1]事業分類・区分!#REF!</definedName>
    <definedName name="自動体外式除細動器_ＡＥＤ_の普及啓発事業" localSheetId="1">[1]事業分類・区分!#REF!</definedName>
    <definedName name="周産期医療施設設備整備事業" localSheetId="7">[1]事業分類・区分!#REF!</definedName>
    <definedName name="周産期医療施設設備整備事業" localSheetId="1">[1]事業分類・区分!#REF!</definedName>
    <definedName name="周産期医療対策事業" localSheetId="7">[1]事業分類・区分!#REF!</definedName>
    <definedName name="周産期医療対策事業" localSheetId="1">[1]事業分類・区分!#REF!</definedName>
    <definedName name="周産期医療対策事業等" localSheetId="7">[1]事業分類・区分!#REF!</definedName>
    <definedName name="周産期医療対策事業等" localSheetId="1">[1]事業分類・区分!#REF!</definedName>
    <definedName name="周産期母子医療センター運営事業" localSheetId="7">[1]事業分類・区分!#REF!</definedName>
    <definedName name="周産期母子医療センター運営事業" localSheetId="1">[1]事業分類・区分!#REF!</definedName>
    <definedName name="助産師出向等支援導入事業" localSheetId="7">[1]事業分類・区分!#REF!</definedName>
    <definedName name="助産師出向等支援導入事業" localSheetId="1">[1]事業分類・区分!#REF!</definedName>
    <definedName name="小児医療施設設備整備事業" localSheetId="7">[1]事業分類・区分!#REF!</definedName>
    <definedName name="小児医療施設設備整備事業" localSheetId="1">[1]事業分類・区分!#REF!</definedName>
    <definedName name="小児救急医療拠点病院設備整備事業" localSheetId="7">[1]事業分類・区分!#REF!</definedName>
    <definedName name="小児救急医療拠点病院設備整備事業" localSheetId="1">[1]事業分類・区分!#REF!</definedName>
    <definedName name="小児救急遠隔医療設備整備事業" localSheetId="7">[1]事業分類・区分!#REF!</definedName>
    <definedName name="小児救急遠隔医療設備整備事業" localSheetId="1">[1]事業分類・区分!#REF!</definedName>
    <definedName name="小児救命救急センター運営事業" localSheetId="7">[1]事業分類・区分!#REF!</definedName>
    <definedName name="小児救命救急センター運営事業" localSheetId="1">[1]事業分類・区分!#REF!</definedName>
    <definedName name="小児集中治療室設備整備事業" localSheetId="7">[1]事業分類・区分!#REF!</definedName>
    <definedName name="小児集中治療室設備整備事業" localSheetId="1">[1]事業分類・区分!#REF!</definedName>
    <definedName name="小児初期救急センター運営事業" localSheetId="7">[1]事業分類・区分!#REF!</definedName>
    <definedName name="小児初期救急センター運営事業" localSheetId="1">[1]事業分類・区分!#REF!</definedName>
    <definedName name="小児初期救急センター設備整備事業" localSheetId="7">[1]事業分類・区分!#REF!</definedName>
    <definedName name="小児初期救急センター設備整備事業" localSheetId="1">[1]事業分類・区分!#REF!</definedName>
    <definedName name="人工腎臓装置不足地域設備整備事業" localSheetId="7">[1]事業分類・区分!#REF!</definedName>
    <definedName name="人工腎臓装置不足地域設備整備事業" localSheetId="1">[1]事業分類・区分!#REF!</definedName>
    <definedName name="地域医療対策事業" localSheetId="7">[1]事業分類・区分!#REF!</definedName>
    <definedName name="地域医療対策事業" localSheetId="1">[1]事業分類・区分!#REF!</definedName>
    <definedName name="地域療育支援施設設備整備事業" localSheetId="7">[1]事業分類・区分!#REF!</definedName>
    <definedName name="地域療育支援施設設備整備事業" localSheetId="1">[1]事業分類・区分!#REF!</definedName>
    <definedName name="内視鏡訓練施設設備整備事業" localSheetId="7">[1]事業分類・区分!#REF!</definedName>
    <definedName name="内視鏡訓練施設設備整備事業" localSheetId="1">[1]事業分類・区分!#REF!</definedName>
    <definedName name="病院群輪番制病院及び共同利用型病院設備整備事業" localSheetId="7">[1]事業分類・区分!#REF!</definedName>
    <definedName name="病院群輪番制病院及び共同利用型病院設備整備事業" localSheetId="1">[1]事業分類・区分!#REF!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4" l="1"/>
  <c r="V69" i="4" l="1"/>
  <c r="B28" i="6" l="1"/>
  <c r="B29" i="6" s="1"/>
  <c r="U32" i="4"/>
  <c r="AD1" i="4"/>
  <c r="D5" i="4"/>
  <c r="G22" i="4"/>
  <c r="U5" i="4" s="1"/>
  <c r="V70" i="4"/>
  <c r="Z52" i="4"/>
  <c r="V67" i="4"/>
  <c r="R44" i="4" l="1"/>
  <c r="F20" i="24"/>
  <c r="V70" i="28" l="1"/>
  <c r="A17" i="6" l="1"/>
  <c r="A2" i="6" l="1"/>
  <c r="U5" i="28" l="1"/>
  <c r="D5" i="28"/>
  <c r="C12" i="6" l="1"/>
  <c r="I1" i="32" l="1"/>
  <c r="C16" i="24"/>
  <c r="V67" i="28"/>
  <c r="V69" i="28" s="1"/>
  <c r="Z52" i="28"/>
  <c r="J40" i="28"/>
  <c r="U32" i="28"/>
  <c r="G22" i="28"/>
  <c r="R44" i="28" l="1"/>
  <c r="Q4" i="30" l="1"/>
  <c r="E4" i="30"/>
  <c r="F4" i="30"/>
  <c r="G4" i="30"/>
  <c r="H4" i="30"/>
  <c r="I4" i="30"/>
  <c r="J4" i="30"/>
  <c r="K4" i="30"/>
  <c r="L4" i="30"/>
  <c r="M4" i="30"/>
  <c r="D4" i="30"/>
  <c r="AD1" i="28" l="1"/>
  <c r="H1" i="24" l="1"/>
  <c r="I1" i="6"/>
  <c r="C13" i="24" l="1"/>
  <c r="C12" i="24"/>
  <c r="F19" i="24"/>
  <c r="H11" i="24"/>
  <c r="C11" i="24"/>
  <c r="H10" i="24"/>
  <c r="C10" i="24"/>
  <c r="C14" i="24"/>
  <c r="I13" i="6" l="1"/>
  <c r="H5" i="6" l="1"/>
  <c r="C15" i="24" l="1"/>
  <c r="D11" i="6" l="1"/>
  <c r="D6" i="24" l="1"/>
  <c r="F7" i="30" l="1"/>
  <c r="S7" i="30" s="1"/>
  <c r="D23" i="6"/>
</calcChain>
</file>

<file path=xl/comments1.xml><?xml version="1.0" encoding="utf-8"?>
<comments xmlns="http://schemas.openxmlformats.org/spreadsheetml/2006/main">
  <authors>
    <author>厚生労働省ネットワークシステム</author>
  </authors>
  <commentList>
    <comment ref="I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A2" authorId="0" shapeId="0">
      <text>
        <r>
          <rPr>
            <sz val="12"/>
            <color indexed="81"/>
            <rFont val="MS P ゴシック"/>
            <family val="3"/>
            <charset val="128"/>
          </rPr>
          <t>交付申請書（別紙）の72行目の「上記「支出額」について、全ての支払が完了している。」への回答によって表示される様式番号が以下の通り異なります。
「いいえ」の場合；第3号様式
「はい」の場合；第5号様式</t>
        </r>
      </text>
    </comment>
    <comment ref="I4" authorId="0" shapeId="0">
      <text>
        <r>
          <rPr>
            <sz val="14"/>
            <color indexed="81"/>
            <rFont val="MS P ゴシック"/>
            <family val="3"/>
            <charset val="128"/>
          </rPr>
          <t>必要に応じ文書番号を記載してください。</t>
        </r>
      </text>
    </comment>
    <comment ref="A17" authorId="0" shapeId="0">
      <text>
        <r>
          <rPr>
            <sz val="12"/>
            <color indexed="81"/>
            <rFont val="MS P ゴシック"/>
            <family val="3"/>
            <charset val="128"/>
          </rPr>
          <t>交付申請書（別紙）の72行目の「上記「支出額」について、全ての支払が完了している。」への回答によって表示される書類の名称が、以下の通り異なります。
「いいえ」の場合；「-------」の交付申請書
「はい」の場合；「-------」の</t>
        </r>
        <r>
          <rPr>
            <u/>
            <sz val="12"/>
            <color indexed="81"/>
            <rFont val="MS P ゴシック"/>
            <family val="3"/>
            <charset val="128"/>
          </rPr>
          <t>精算</t>
        </r>
        <r>
          <rPr>
            <sz val="12"/>
            <color indexed="81"/>
            <rFont val="MS P ゴシック"/>
            <family val="3"/>
            <charset val="128"/>
          </rPr>
          <t>交付申請書</t>
        </r>
      </text>
    </comment>
    <comment ref="A27" authorId="0" shapeId="0">
      <text>
        <r>
          <rPr>
            <sz val="12"/>
            <color indexed="81"/>
            <rFont val="MS P ゴシック"/>
            <family val="3"/>
            <charset val="128"/>
          </rPr>
          <t xml:space="preserve">
添付が必要な書類が表示されますが、添付書類の内容に修正が必要な場合は、ご自身で修正や追加をしてください。</t>
        </r>
      </text>
    </comment>
  </commentList>
</comments>
</file>

<file path=xl/comments3.xml><?xml version="1.0" encoding="utf-8"?>
<comments xmlns="http://schemas.openxmlformats.org/spreadsheetml/2006/main">
  <authors>
    <author>厚生労働省ネットワークシステム</author>
  </authors>
  <commentList>
    <comment ref="AD1" authorId="0" shapeId="0">
      <text>
        <r>
          <rPr>
            <sz val="18"/>
            <color indexed="81"/>
            <rFont val="MS P ゴシック"/>
            <family val="3"/>
            <charset val="128"/>
          </rPr>
          <t>「診療・検査医療機関」として申請されると最も補助上限額が高くなる医療機関の場合に表示されます。</t>
        </r>
      </text>
    </comment>
    <comment ref="D5" authorId="0" shapeId="0">
      <text>
        <r>
          <rPr>
            <sz val="14"/>
            <color indexed="81"/>
            <rFont val="MS P ゴシック"/>
            <family val="3"/>
            <charset val="128"/>
          </rPr>
          <t>申請日が、申請受付期間外の場合、
こちらの注意書きが表示されます。</t>
        </r>
      </text>
    </comment>
    <comment ref="U5" authorId="0" shapeId="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（記載例では、医療機関等コードのの10桁目が未入力）
※　なお、ここに注意書きが表示されないことで記載不備がないことを約束するものではありません。</t>
        </r>
      </text>
    </comment>
    <comment ref="D9" authorId="0" shapeId="0">
      <text>
        <r>
          <rPr>
            <sz val="14"/>
            <color indexed="81"/>
            <rFont val="MS P ゴシック"/>
            <family val="3"/>
            <charset val="128"/>
          </rPr>
          <t>黄色のセルは、未入力の必須項目です。記入漏れがないかご確認ください。</t>
        </r>
      </text>
    </commen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P21" authorId="0" shapeId="0">
      <text>
        <r>
          <rPr>
            <sz val="18"/>
            <color indexed="81"/>
            <rFont val="MS P ゴシック"/>
            <family val="3"/>
            <charset val="128"/>
          </rPr>
          <t>病院又は有床診療所の場合は、許可病床数を入力して下さい。その他の施設類型の場合は、灰色になります。施設類型と病床数が一致しない場合は、施設類型の下に注意書きが表示されます。</t>
        </r>
      </text>
    </comment>
    <comment ref="AC21" authorId="0" shapeId="0">
      <text>
        <r>
          <rPr>
            <sz val="18"/>
            <color indexed="81"/>
            <rFont val="MS P ゴシック"/>
            <family val="3"/>
            <charset val="128"/>
          </rPr>
          <t>記入した施設類型と病床数に間違いがないか確認して、間違いなければ「はい」を選択してください。（間違いがある場合は、施設類型もしくは許可病床数を修正し、「はい」を選択してください。）</t>
        </r>
      </text>
    </comment>
    <comment ref="N24" authorId="0" shapeId="0">
      <text>
        <r>
          <rPr>
            <sz val="18"/>
            <color indexed="81"/>
            <rFont val="MS P ゴシック"/>
            <family val="3"/>
            <charset val="128"/>
          </rPr>
          <t>都道府県の指定を受けた「診療・検査医療機関（仮称）」の場合は、「はい」を選択いただき、都道府県から交付された指定通知書や証明書又は「インフルエンザ流行期に備えた発熱患者の外来診療・検査体制確保事業」の交付決定通知を添付してください。</t>
        </r>
      </text>
    </comment>
    <comment ref="P28"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0" authorId="0" shapeId="0">
      <text>
        <r>
          <rPr>
            <sz val="18"/>
            <color indexed="81"/>
            <rFont val="MS P ゴシック"/>
            <family val="3"/>
            <charset val="128"/>
          </rPr>
          <t>「インフルエンザ流行期における救急・周産期・小児医療機関体制確保事業」の補助を受けている医療機関は、必須項目になります。</t>
        </r>
      </text>
    </comment>
    <comment ref="AA30" authorId="0" shapeId="0">
      <text>
        <r>
          <rPr>
            <sz val="18"/>
            <color indexed="81"/>
            <rFont val="MS P ゴシック"/>
            <family val="3"/>
            <charset val="128"/>
          </rPr>
          <t>「インフルエンザ流行期における救急・周産期・小児医療機関体制確保事業」の補助を受けた医療機関であって「インフルエンザ流行期における救急・周産期・小児医療機関体制確保事業」の申請に用いた許可病床数と、本事業の申請に用いる許可病床数が異なる場合は、必須項目となります。</t>
        </r>
      </text>
    </comment>
    <comment ref="U32" authorId="0" shapeId="0">
      <text>
        <r>
          <rPr>
            <b/>
            <sz val="18"/>
            <color indexed="81"/>
            <rFont val="MS P ゴシック"/>
            <family val="3"/>
            <charset val="128"/>
          </rPr>
          <t>【自動計算】</t>
        </r>
        <r>
          <rPr>
            <sz val="18"/>
            <color indexed="81"/>
            <rFont val="MS P ゴシック"/>
            <family val="3"/>
            <charset val="128"/>
          </rPr>
          <t>「インフルエンザ流行期における救急・周産期・小児医療機関体制確保事業」の補助を受けた医療機関について、当該事業の補助基準額（上限額）が自動計算されます。</t>
        </r>
      </text>
    </comment>
    <comment ref="J40" authorId="0" shapeId="0">
      <text>
        <r>
          <rPr>
            <b/>
            <sz val="18"/>
            <color indexed="81"/>
            <rFont val="MS P ゴシック"/>
            <family val="3"/>
            <charset val="128"/>
          </rPr>
          <t xml:space="preserve">【自動計算】
</t>
        </r>
        <r>
          <rPr>
            <sz val="18"/>
            <color indexed="81"/>
            <rFont val="MS P ゴシック"/>
            <family val="3"/>
            <charset val="128"/>
          </rPr>
          <t>①「診療・検査医療機関（仮称）」の場合
・1,000千円又は下記の計算式で算出された額のいずれか大きい額
②「診療・検査医療機関（仮称）」でない医療機関・薬局等の場合
下記計算式で算出されます。
・病院・有床診療所（医科・歯科）　　250千円＋50千円×許可病床数
・無床診療所（医科・歯科）　　　　　250千円
・薬局、訪問看護事業者、助産所　　　200千円</t>
        </r>
      </text>
    </comment>
    <comment ref="R44" authorId="0" shapeId="0">
      <text>
        <r>
          <rPr>
            <b/>
            <sz val="18"/>
            <color indexed="81"/>
            <rFont val="MS P ゴシック"/>
            <family val="3"/>
            <charset val="128"/>
          </rPr>
          <t>【自動計算】　※当該補助金を受けていない医療機関は該当しません。（「非該当」と表示）</t>
        </r>
        <r>
          <rPr>
            <sz val="18"/>
            <color indexed="81"/>
            <rFont val="MS P ゴシック"/>
            <family val="3"/>
            <charset val="128"/>
          </rPr>
          <t xml:space="preserve">
令和２年９月15日の予備費による「インフルエンザ流行期における新型コロナウイルス感染症疑い患者を受け入れる救急・周産期・小児医療機関体制確保事業」の補助基準額（上限額）が「250千円＋50千円×許可病床数」より低い場合、差額分が自動計算されます。その差額分が本事業の補助基準額（上限額）になります。</t>
        </r>
      </text>
    </comment>
    <comment ref="A46" authorId="0" shapeId="0">
      <text>
        <r>
          <rPr>
            <sz val="18"/>
            <color indexed="81"/>
            <rFont val="MS P ゴシック"/>
            <family val="3"/>
            <charset val="128"/>
          </rPr>
          <t>希望される補助金の振込先を記入してください。</t>
        </r>
      </text>
    </comment>
    <comment ref="V58" authorId="0" shapeId="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Z68" authorId="0" shapeId="0">
      <text>
        <r>
          <rPr>
            <sz val="18"/>
            <color indexed="81"/>
            <rFont val="MS P ゴシック"/>
            <family val="3"/>
            <charset val="128"/>
          </rPr>
          <t xml:space="preserve">
上記の費用に対して、本補助金以外の寄附金やその他の収入を用いる場合はその金額を、用いない場合は「0」円を記載してください。</t>
        </r>
      </text>
    </comment>
    <comment ref="O72" authorId="0" shapeId="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V76" authorId="0" shapeId="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V78" authorId="0" shapeId="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V80" authorId="0" shapeId="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List>
</comments>
</file>

<file path=xl/sharedStrings.xml><?xml version="1.0" encoding="utf-8"?>
<sst xmlns="http://schemas.openxmlformats.org/spreadsheetml/2006/main" count="334" uniqueCount="286">
  <si>
    <t>施設名称</t>
    <rPh sb="0" eb="2">
      <t>シセツ</t>
    </rPh>
    <rPh sb="2" eb="4">
      <t>メイショウ</t>
    </rPh>
    <phoneticPr fontId="2"/>
  </si>
  <si>
    <t>所在地</t>
    <rPh sb="0" eb="3">
      <t>ショザイチ</t>
    </rPh>
    <phoneticPr fontId="2"/>
  </si>
  <si>
    <t>謝金</t>
    <rPh sb="0" eb="2">
      <t>シャキン</t>
    </rPh>
    <phoneticPr fontId="2"/>
  </si>
  <si>
    <r>
      <t>施設類型</t>
    </r>
    <r>
      <rPr>
        <b/>
        <sz val="12"/>
        <rFont val="ＭＳ Ｐゴシック"/>
        <family val="3"/>
        <charset val="128"/>
      </rPr>
      <t>（プルダウンから選択）</t>
    </r>
    <rPh sb="0" eb="2">
      <t>シセツ</t>
    </rPh>
    <rPh sb="2" eb="4">
      <t>ルイケイ</t>
    </rPh>
    <rPh sb="12" eb="14">
      <t>センタク</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</si>
  <si>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</si>
  <si>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</si>
  <si>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</si>
  <si>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</si>
  <si>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</si>
  <si>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</si>
  <si>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</si>
  <si>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</si>
  <si>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</si>
  <si>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</si>
  <si>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</si>
  <si>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</si>
  <si>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</si>
  <si>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</si>
  <si>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</si>
  <si>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</si>
  <si>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</si>
  <si>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</si>
  <si>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</si>
  <si>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申請日</t>
    <rPh sb="0" eb="2">
      <t>シンセイ</t>
    </rPh>
    <rPh sb="2" eb="3">
      <t>ビ</t>
    </rPh>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</si>
  <si>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</si>
  <si>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</si>
  <si>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</si>
  <si>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金融機関
コード</t>
    <rPh sb="0" eb="2">
      <t>キンユウ</t>
    </rPh>
    <rPh sb="2" eb="4">
      <t>キカン</t>
    </rPh>
    <phoneticPr fontId="2"/>
  </si>
  <si>
    <t>支店名</t>
    <rPh sb="0" eb="3">
      <t>シテンメイ</t>
    </rPh>
    <phoneticPr fontId="2"/>
  </si>
  <si>
    <t>支店コード</t>
    <rPh sb="0" eb="2">
      <t>シテン</t>
    </rPh>
    <phoneticPr fontId="2"/>
  </si>
  <si>
    <t>（フリガナ）</t>
    <phoneticPr fontId="2"/>
  </si>
  <si>
    <t>取引口座名</t>
    <rPh sb="0" eb="2">
      <t>トリヒキ</t>
    </rPh>
    <rPh sb="2" eb="4">
      <t>コウザ</t>
    </rPh>
    <rPh sb="4" eb="5">
      <t>メイ</t>
    </rPh>
    <phoneticPr fontId="2"/>
  </si>
  <si>
    <t>金融機関名</t>
    <rPh sb="0" eb="2">
      <t>キンユウ</t>
    </rPh>
    <rPh sb="2" eb="5">
      <t>キカンメイ</t>
    </rPh>
    <phoneticPr fontId="2"/>
  </si>
  <si>
    <t>厚生労働大臣　殿</t>
    <rPh sb="0" eb="2">
      <t>コウセイ</t>
    </rPh>
    <rPh sb="2" eb="4">
      <t>ロウドウ</t>
    </rPh>
    <rPh sb="4" eb="6">
      <t>ダイジン</t>
    </rPh>
    <phoneticPr fontId="2"/>
  </si>
  <si>
    <t>１　国庫補助申請額</t>
    <rPh sb="2" eb="3">
      <t>クニ</t>
    </rPh>
    <rPh sb="3" eb="4">
      <t>コ</t>
    </rPh>
    <rPh sb="4" eb="5">
      <t>ホ</t>
    </rPh>
    <rPh sb="5" eb="6">
      <t>スケ</t>
    </rPh>
    <rPh sb="6" eb="7">
      <t>シン</t>
    </rPh>
    <phoneticPr fontId="8"/>
  </si>
  <si>
    <t>都道府県の指定を受けた「診療・検査医療機関（仮称）」である。</t>
    <rPh sb="0" eb="4">
      <t>トドウフケン</t>
    </rPh>
    <rPh sb="5" eb="7">
      <t>シテイ</t>
    </rPh>
    <rPh sb="8" eb="9">
      <t>ウ</t>
    </rPh>
    <rPh sb="12" eb="14">
      <t>シンリョウ</t>
    </rPh>
    <rPh sb="15" eb="17">
      <t>ケンサ</t>
    </rPh>
    <rPh sb="17" eb="19">
      <t>イリョウ</t>
    </rPh>
    <rPh sb="19" eb="21">
      <t>キカン</t>
    </rPh>
    <rPh sb="22" eb="24">
      <t>カショウ</t>
    </rPh>
    <phoneticPr fontId="2"/>
  </si>
  <si>
    <t>科目</t>
    <rPh sb="0" eb="2">
      <t>カモク</t>
    </rPh>
    <phoneticPr fontId="2"/>
  </si>
  <si>
    <t>事業開始日</t>
  </si>
  <si>
    <t>事業終了日</t>
    <rPh sb="0" eb="2">
      <t>ジギョウ</t>
    </rPh>
    <rPh sb="2" eb="5">
      <t>シュウリョウビ</t>
    </rPh>
    <phoneticPr fontId="2"/>
  </si>
  <si>
    <t>支出額（円）</t>
    <rPh sb="0" eb="3">
      <t>シシュツガク</t>
    </rPh>
    <rPh sb="3" eb="4">
      <t>キンガク</t>
    </rPh>
    <rPh sb="4" eb="5">
      <t>エン</t>
    </rPh>
    <phoneticPr fontId="2"/>
  </si>
  <si>
    <t>収入額（円）</t>
    <rPh sb="0" eb="2">
      <t>シュウニュウ</t>
    </rPh>
    <rPh sb="2" eb="3">
      <t>ガク</t>
    </rPh>
    <rPh sb="4" eb="5">
      <t>エン</t>
    </rPh>
    <phoneticPr fontId="2"/>
  </si>
  <si>
    <t>上記「支出額」について、全ての支払が完了している。</t>
    <rPh sb="3" eb="5">
      <t>シシュツ</t>
    </rPh>
    <rPh sb="5" eb="6">
      <t>ガク</t>
    </rPh>
    <rPh sb="12" eb="13">
      <t>スベ</t>
    </rPh>
    <rPh sb="15" eb="17">
      <t>シハライ</t>
    </rPh>
    <rPh sb="18" eb="20">
      <t>カンリョウ</t>
    </rPh>
    <phoneticPr fontId="2"/>
  </si>
  <si>
    <t>請　　求　　書</t>
  </si>
  <si>
    <t>金</t>
    <rPh sb="0" eb="1">
      <t>キン</t>
    </rPh>
    <phoneticPr fontId="2"/>
  </si>
  <si>
    <t>円</t>
    <rPh sb="0" eb="1">
      <t>エン</t>
    </rPh>
    <phoneticPr fontId="2"/>
  </si>
  <si>
    <t>なお、上記金額は次の口座へお振り込みください。</t>
    <rPh sb="3" eb="5">
      <t>ジョウキ</t>
    </rPh>
    <rPh sb="5" eb="7">
      <t>キンガク</t>
    </rPh>
    <rPh sb="8" eb="9">
      <t>ツギ</t>
    </rPh>
    <rPh sb="10" eb="12">
      <t>コウザ</t>
    </rPh>
    <rPh sb="14" eb="15">
      <t>フ</t>
    </rPh>
    <rPh sb="16" eb="17">
      <t>コ</t>
    </rPh>
    <phoneticPr fontId="2"/>
  </si>
  <si>
    <t>金融機関名</t>
    <rPh sb="0" eb="2">
      <t>キンユウ</t>
    </rPh>
    <rPh sb="2" eb="5">
      <t>キカンメイ</t>
    </rPh>
    <phoneticPr fontId="2"/>
  </si>
  <si>
    <t>預貯金種別</t>
    <phoneticPr fontId="2"/>
  </si>
  <si>
    <t>口座名</t>
    <rPh sb="0" eb="3">
      <t>コウザメイ</t>
    </rPh>
    <phoneticPr fontId="2"/>
  </si>
  <si>
    <t>郵便番号</t>
    <rPh sb="0" eb="2">
      <t>ユウビン</t>
    </rPh>
    <rPh sb="2" eb="4">
      <t>バンゴウ</t>
    </rPh>
    <phoneticPr fontId="2"/>
  </si>
  <si>
    <t>住所</t>
    <rPh sb="0" eb="2">
      <t>ジュウショ</t>
    </rPh>
    <phoneticPr fontId="2"/>
  </si>
  <si>
    <t>交付申請
交付請求</t>
    <rPh sb="0" eb="2">
      <t>コウフ</t>
    </rPh>
    <rPh sb="2" eb="4">
      <t>シンセイ</t>
    </rPh>
    <rPh sb="5" eb="7">
      <t>コウフ</t>
    </rPh>
    <rPh sb="7" eb="9">
      <t>セイキュウ</t>
    </rPh>
    <phoneticPr fontId="2"/>
  </si>
  <si>
    <t>支店名</t>
    <rPh sb="0" eb="3">
      <t>シテンメイ</t>
    </rPh>
    <phoneticPr fontId="2"/>
  </si>
  <si>
    <t>口座番号</t>
    <rPh sb="0" eb="2">
      <t>コウザ</t>
    </rPh>
    <rPh sb="2" eb="4">
      <t>バンゴウ</t>
    </rPh>
    <phoneticPr fontId="2"/>
  </si>
  <si>
    <t>(フリガナ）</t>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</si>
  <si>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</si>
  <si>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</si>
  <si>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補助事業者名</t>
    <phoneticPr fontId="2"/>
  </si>
  <si>
    <t>代表者名</t>
    <rPh sb="0" eb="3">
      <t>ダイヒョウシャ</t>
    </rPh>
    <rPh sb="3" eb="4">
      <t>メイ</t>
    </rPh>
    <phoneticPr fontId="2"/>
  </si>
  <si>
    <t>　　　官　署　支　出　官</t>
  </si>
  <si>
    <t>　　　　　厚生労働省大臣官房会計課長　　殿</t>
  </si>
  <si>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</si>
  <si>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</si>
  <si>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</si>
  <si>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Ⅱ. 補助金の振込先</t>
    <rPh sb="3" eb="6">
      <t>ホジョキン</t>
    </rPh>
    <rPh sb="7" eb="10">
      <t>フリコミサキ</t>
    </rPh>
    <phoneticPr fontId="2"/>
  </si>
  <si>
    <t>助産所コードを有さない助産所は「9999999999」を入力してください</t>
  </si>
  <si>
    <t>２　交付申請書（別紙）</t>
    <rPh sb="2" eb="4">
      <t>コウフ</t>
    </rPh>
    <rPh sb="4" eb="7">
      <t>シンセイショ</t>
    </rPh>
    <rPh sb="8" eb="10">
      <t>ベッシ</t>
    </rPh>
    <phoneticPr fontId="8"/>
  </si>
  <si>
    <t>別紙</t>
    <rPh sb="0" eb="2">
      <t>ベッシ</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</si>
  <si>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</si>
  <si>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</si>
  <si>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</si>
  <si>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</si>
  <si>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</si>
  <si>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</si>
  <si>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</si>
  <si>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</si>
  <si>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</si>
  <si>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</si>
  <si>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</si>
  <si>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</si>
  <si>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</si>
  <si>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</si>
  <si>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</si>
  <si>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</si>
  <si>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</si>
  <si>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</si>
  <si>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</si>
  <si>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</si>
  <si>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</si>
  <si>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</si>
  <si>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</si>
  <si>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</si>
  <si>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</si>
  <si>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</si>
  <si>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</si>
  <si>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</si>
  <si>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</si>
  <si>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</si>
  <si>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</si>
  <si>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</si>
  <si>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</si>
  <si>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</si>
  <si>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</si>
  <si>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</si>
  <si>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</si>
  <si>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</si>
  <si>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</si>
  <si>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</si>
  <si>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</si>
  <si>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</si>
  <si>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</si>
  <si>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</si>
  <si>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</si>
  <si>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</si>
  <si>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</si>
  <si>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</si>
  <si>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</si>
  <si>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</si>
  <si>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</si>
  <si>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</si>
  <si>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</si>
  <si>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rPr>
        <b/>
        <sz val="11"/>
        <color rgb="FFFF0000"/>
        <rFont val="ＭＳ Ｐゴシック"/>
        <family val="3"/>
        <charset val="128"/>
      </rPr>
      <t>（入力形式）　西暦４桁 / 月 / 日</t>
    </r>
    <r>
      <rPr>
        <b/>
        <sz val="11"/>
        <color theme="1"/>
        <rFont val="ＭＳ Ｐゴシック"/>
        <family val="3"/>
        <charset val="128"/>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2"/>
  </si>
  <si>
    <r>
      <t>施設類型及び許可病床数に</t>
    </r>
    <r>
      <rPr>
        <b/>
        <u/>
        <sz val="16"/>
        <rFont val="ＭＳ Ｐゴシック"/>
        <family val="3"/>
        <charset val="128"/>
      </rPr>
      <t>間違いがない</t>
    </r>
    <rPh sb="0" eb="2">
      <t>シセツ</t>
    </rPh>
    <rPh sb="2" eb="4">
      <t>ルイケイ</t>
    </rPh>
    <rPh sb="4" eb="5">
      <t>オヨ</t>
    </rPh>
    <rPh sb="6" eb="8">
      <t>キョカ</t>
    </rPh>
    <rPh sb="8" eb="11">
      <t>ビョウショウスウ</t>
    </rPh>
    <rPh sb="12" eb="14">
      <t>マチガ</t>
    </rPh>
    <phoneticPr fontId="2"/>
  </si>
  <si>
    <r>
      <t>e_上記支出に対する</t>
    </r>
    <r>
      <rPr>
        <b/>
        <u/>
        <sz val="14"/>
        <rFont val="ＭＳ Ｐゴシック"/>
        <family val="3"/>
        <charset val="128"/>
      </rPr>
      <t>本補助金以外</t>
    </r>
    <r>
      <rPr>
        <b/>
        <sz val="14"/>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</si>
  <si>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r>
      <t>口座番号（</t>
    </r>
    <r>
      <rPr>
        <b/>
        <u/>
        <sz val="16"/>
        <color theme="1"/>
        <rFont val="ＭＳ Ｐゴシック"/>
        <family val="3"/>
        <charset val="128"/>
      </rPr>
      <t>右詰め</t>
    </r>
    <r>
      <rPr>
        <b/>
        <sz val="16"/>
        <color theme="1"/>
        <rFont val="ＭＳ Ｐゴシック"/>
        <family val="3"/>
        <charset val="128"/>
      </rPr>
      <t xml:space="preserve">）
</t>
    </r>
    <r>
      <rPr>
        <b/>
        <sz val="14"/>
        <color theme="1"/>
        <rFont val="ＭＳ Ｐゴシック"/>
        <family val="3"/>
        <charset val="128"/>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2"/>
  </si>
  <si>
    <t>d_合計支出額（総事業費）</t>
    <rPh sb="2" eb="4">
      <t>ゴウケイ</t>
    </rPh>
    <rPh sb="4" eb="6">
      <t>シシュツ</t>
    </rPh>
    <rPh sb="6" eb="7">
      <t>ガク</t>
    </rPh>
    <rPh sb="8" eb="9">
      <t>ソウ</t>
    </rPh>
    <rPh sb="9" eb="12">
      <t>ジギョウヒ</t>
    </rPh>
    <phoneticPr fontId="2"/>
  </si>
  <si>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50" eb="52">
      <t>バアイ</t>
    </rPh>
    <rPh sb="54" eb="56">
      <t>ジゴ</t>
    </rPh>
    <rPh sb="57" eb="59">
      <t>ジッセキ</t>
    </rPh>
    <rPh sb="59" eb="61">
      <t>ホウコク</t>
    </rPh>
    <rPh sb="62" eb="64">
      <t>ヒツヨウ</t>
    </rPh>
    <rPh sb="72" eb="75">
      <t>リョウシュウショ</t>
    </rPh>
    <rPh sb="75" eb="76">
      <t>トウ</t>
    </rPh>
    <rPh sb="77" eb="79">
      <t>ショウコ</t>
    </rPh>
    <rPh sb="79" eb="81">
      <t>ショルイ</t>
    </rPh>
    <rPh sb="82" eb="84">
      <t>ホカン</t>
    </rPh>
    <phoneticPr fontId="2"/>
  </si>
  <si>
    <r>
      <t>許可病床数</t>
    </r>
    <r>
      <rPr>
        <b/>
        <sz val="14"/>
        <color theme="1"/>
        <rFont val="ＭＳ Ｐゴシック"/>
        <family val="3"/>
        <charset val="128"/>
      </rPr>
      <t xml:space="preserve">
</t>
    </r>
    <r>
      <rPr>
        <b/>
        <sz val="11"/>
        <color theme="1"/>
        <rFont val="ＭＳ Ｐゴシック"/>
        <family val="3"/>
        <charset val="128"/>
      </rPr>
      <t>病院・有床診療所のみ</t>
    </r>
    <rPh sb="0" eb="2">
      <t>キョカ</t>
    </rPh>
    <rPh sb="2" eb="5">
      <t>ビョウショウスウ</t>
    </rPh>
    <rPh sb="6" eb="8">
      <t>ビョウイン</t>
    </rPh>
    <rPh sb="9" eb="11">
      <t>ユウショウ</t>
    </rPh>
    <rPh sb="11" eb="14">
      <t>シンリョウジョ</t>
    </rPh>
    <phoneticPr fontId="2"/>
  </si>
  <si>
    <r>
      <t>原則として</t>
    </r>
    <r>
      <rPr>
        <sz val="11"/>
        <color rgb="FFFF0000"/>
        <rFont val="ＭＳ Ｐゴシック"/>
        <family val="3"/>
        <charset val="128"/>
      </rPr>
      <t>令和２年12月15日</t>
    </r>
    <r>
      <rPr>
        <sz val="11"/>
        <color theme="1"/>
        <rFont val="ＭＳ Ｐゴシック"/>
        <family val="3"/>
        <charset val="128"/>
      </rPr>
      <t>現在の医療法上の許可病床数</t>
    </r>
    <rPh sb="0" eb="2">
      <t>ゲンソク</t>
    </rPh>
    <phoneticPr fontId="2"/>
  </si>
  <si>
    <t>いいえ</t>
  </si>
  <si>
    <t>※令和２年９月15日の予備費による「インフルエンザ流行期における新型コロナウイルス感染症疑い患者を受け入れる救急・周産期・小児医療機関体制確保事業」</t>
    <phoneticPr fontId="2"/>
  </si>
  <si>
    <t>領収書等の合計額</t>
    <rPh sb="0" eb="3">
      <t>リョウシュウショ</t>
    </rPh>
    <rPh sb="3" eb="4">
      <t>トウ</t>
    </rPh>
    <rPh sb="5" eb="8">
      <t>ゴウケイガク</t>
    </rPh>
    <phoneticPr fontId="2"/>
  </si>
  <si>
    <t>貼付例</t>
    <rPh sb="0" eb="2">
      <t>チョウフ</t>
    </rPh>
    <rPh sb="2" eb="3">
      <t>レイ</t>
    </rPh>
    <phoneticPr fontId="2"/>
  </si>
  <si>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</si>
  <si>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</si>
  <si>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</si>
  <si>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</si>
  <si>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6" eb="137">
      <t>ガク</t>
    </rPh>
    <rPh sb="141" eb="143">
      <t>ショルイ</t>
    </rPh>
    <rPh sb="144" eb="147">
      <t>リョウシュウショ</t>
    </rPh>
    <rPh sb="147" eb="148">
      <t>トウ</t>
    </rPh>
    <rPh sb="150" eb="151">
      <t>ウツ</t>
    </rPh>
    <rPh sb="153" eb="155">
      <t>チョウフ</t>
    </rPh>
    <rPh sb="157" eb="158">
      <t>クダ</t>
    </rPh>
    <rPh sb="162" eb="165">
      <t>リョウシュウショ</t>
    </rPh>
    <rPh sb="165" eb="166">
      <t>トウ</t>
    </rPh>
    <rPh sb="167" eb="168">
      <t>ウツ</t>
    </rPh>
    <rPh sb="204" eb="205">
      <t>ウツ</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</si>
  <si>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</si>
  <si>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</si>
  <si>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</si>
  <si>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</si>
  <si>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　標記について、次のとおり交付されるよう関係書類を添えて申請する。</t>
    <phoneticPr fontId="8"/>
  </si>
  <si>
    <t>交付申請書（別紙）_令和２年度新型コロナウイルス感染症感染拡大防止・医療提供体制確保支援補助金</t>
    <rPh sb="0" eb="2">
      <t>コウフ</t>
    </rPh>
    <rPh sb="2" eb="5">
      <t>シンセイショ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</si>
  <si>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当該事業※の申請時の
許可病床数</t>
    <rPh sb="0" eb="2">
      <t>トウガイ</t>
    </rPh>
    <rPh sb="2" eb="4">
      <t>ジギョウ</t>
    </rPh>
    <rPh sb="6" eb="9">
      <t>シンセイジ</t>
    </rPh>
    <rPh sb="11" eb="13">
      <t>キョカ</t>
    </rPh>
    <rPh sb="13" eb="16">
      <t>ビョウショウスウ</t>
    </rPh>
    <phoneticPr fontId="2"/>
  </si>
  <si>
    <t>b_本事業の補助基準額（上限額）（円）</t>
    <rPh sb="2" eb="3">
      <t>ホン</t>
    </rPh>
    <rPh sb="3" eb="5">
      <t>ジギョウ</t>
    </rPh>
    <rPh sb="6" eb="8">
      <t>ホジョ</t>
    </rPh>
    <rPh sb="8" eb="10">
      <t>キジュン</t>
    </rPh>
    <rPh sb="10" eb="11">
      <t>ガク</t>
    </rPh>
    <rPh sb="12" eb="15">
      <t>ジョウゲンガク</t>
    </rPh>
    <rPh sb="17" eb="18">
      <t>エン</t>
    </rPh>
    <phoneticPr fontId="2"/>
  </si>
  <si>
    <t>(2)他補助金の受給状況</t>
    <rPh sb="3" eb="4">
      <t>ホカ</t>
    </rPh>
    <rPh sb="4" eb="7">
      <t>ホジョキン</t>
    </rPh>
    <rPh sb="8" eb="10">
      <t>ジュキュウ</t>
    </rPh>
    <rPh sb="10" eb="12">
      <t>ジョウキョウ</t>
    </rPh>
    <phoneticPr fontId="2"/>
  </si>
  <si>
    <r>
      <t>補助申請額（円）</t>
    </r>
    <r>
      <rPr>
        <b/>
        <sz val="12"/>
        <rFont val="ＭＳ Ｐゴシック"/>
        <family val="3"/>
        <charset val="128"/>
      </rPr>
      <t>（b又はｃとｆのいずれか少ない額)　　　</t>
    </r>
    <r>
      <rPr>
        <b/>
        <u/>
        <sz val="12"/>
        <rFont val="ＭＳ Ｐゴシック"/>
        <family val="3"/>
        <charset val="128"/>
      </rPr>
      <t>【1000円未満切捨】</t>
    </r>
    <rPh sb="0" eb="2">
      <t>ホジョ</t>
    </rPh>
    <rPh sb="2" eb="4">
      <t>シンセイ</t>
    </rPh>
    <rPh sb="4" eb="5">
      <t>ガク</t>
    </rPh>
    <rPh sb="6" eb="7">
      <t>エン</t>
    </rPh>
    <rPh sb="10" eb="11">
      <t>マタ</t>
    </rPh>
    <rPh sb="20" eb="21">
      <t>スク</t>
    </rPh>
    <rPh sb="23" eb="24">
      <t>ガク</t>
    </rPh>
    <rPh sb="33" eb="36">
      <t>エンミマン</t>
    </rPh>
    <rPh sb="36" eb="37">
      <t>キ</t>
    </rPh>
    <rPh sb="37" eb="38">
      <t>ス</t>
    </rPh>
    <phoneticPr fontId="2"/>
  </si>
  <si>
    <r>
      <t>Ⅳ.  確認事項
　</t>
    </r>
    <r>
      <rPr>
        <b/>
        <sz val="14"/>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rPh sb="4" eb="6">
      <t>カクニン</t>
    </rPh>
    <rPh sb="6" eb="8">
      <t>ジコウ</t>
    </rPh>
    <rPh sb="12" eb="14">
      <t>ナイヨウ</t>
    </rPh>
    <rPh sb="15" eb="17">
      <t>ホジョ</t>
    </rPh>
    <rPh sb="18" eb="20">
      <t>タイショウ</t>
    </rPh>
    <rPh sb="25" eb="27">
      <t>ケイヒ</t>
    </rPh>
    <rPh sb="34" eb="36">
      <t>バアイ</t>
    </rPh>
    <rPh sb="37" eb="38">
      <t>タ</t>
    </rPh>
    <rPh sb="38" eb="41">
      <t>ホジョキン</t>
    </rPh>
    <rPh sb="42" eb="44">
      <t>シンセイ</t>
    </rPh>
    <rPh sb="44" eb="46">
      <t>ナイヨウ</t>
    </rPh>
    <rPh sb="46" eb="47">
      <t>トウ</t>
    </rPh>
    <rPh sb="48" eb="49">
      <t>カン</t>
    </rPh>
    <rPh sb="51" eb="55">
      <t>トドウフケン</t>
    </rPh>
    <rPh sb="57" eb="59">
      <t>カクニン</t>
    </rPh>
    <rPh sb="63" eb="65">
      <t>ドウイ</t>
    </rPh>
    <rPh sb="69" eb="71">
      <t>バアイ</t>
    </rPh>
    <rPh sb="72" eb="74">
      <t>シンセイ</t>
    </rPh>
    <rPh sb="83" eb="85">
      <t>カクニン</t>
    </rPh>
    <phoneticPr fontId="2"/>
  </si>
  <si>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2"/>
  </si>
  <si>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rPh sb="3" eb="5">
      <t>シシュツ</t>
    </rPh>
    <rPh sb="5" eb="6">
      <t>ガク</t>
    </rPh>
    <rPh sb="9" eb="11">
      <t>レイワ</t>
    </rPh>
    <rPh sb="12" eb="14">
      <t>ネンド</t>
    </rPh>
    <rPh sb="14" eb="16">
      <t>ニジ</t>
    </rPh>
    <rPh sb="16" eb="18">
      <t>ホセイ</t>
    </rPh>
    <rPh sb="18" eb="20">
      <t>ヨサン</t>
    </rPh>
    <rPh sb="22" eb="24">
      <t>シンガタ</t>
    </rPh>
    <rPh sb="31" eb="34">
      <t>カンセンショウ</t>
    </rPh>
    <rPh sb="35" eb="36">
      <t>ウタガ</t>
    </rPh>
    <rPh sb="37" eb="39">
      <t>カンジャ</t>
    </rPh>
    <rPh sb="39" eb="41">
      <t>ウケイレ</t>
    </rPh>
    <rPh sb="46" eb="48">
      <t>キュウキュウ</t>
    </rPh>
    <rPh sb="49" eb="52">
      <t>シュウサンキ</t>
    </rPh>
    <rPh sb="53" eb="55">
      <t>ショウニ</t>
    </rPh>
    <rPh sb="55" eb="57">
      <t>イリョウ</t>
    </rPh>
    <rPh sb="57" eb="59">
      <t>タイセイ</t>
    </rPh>
    <rPh sb="59" eb="61">
      <t>カクホ</t>
    </rPh>
    <rPh sb="61" eb="63">
      <t>ジギョウ</t>
    </rPh>
    <rPh sb="66" eb="68">
      <t>イリョウ</t>
    </rPh>
    <rPh sb="68" eb="70">
      <t>キカン</t>
    </rPh>
    <rPh sb="71" eb="73">
      <t>ヤッキョク</t>
    </rPh>
    <rPh sb="73" eb="74">
      <t>トウ</t>
    </rPh>
    <rPh sb="78" eb="80">
      <t>カンセン</t>
    </rPh>
    <rPh sb="80" eb="82">
      <t>カクダイ</t>
    </rPh>
    <rPh sb="82" eb="84">
      <t>ボウシ</t>
    </rPh>
    <rPh sb="84" eb="85">
      <t>トウ</t>
    </rPh>
    <rPh sb="85" eb="87">
      <t>シエン</t>
    </rPh>
    <rPh sb="87" eb="89">
      <t>ジギョウ</t>
    </rPh>
    <rPh sb="92" eb="94">
      <t>レイワ</t>
    </rPh>
    <rPh sb="95" eb="97">
      <t>ネンド</t>
    </rPh>
    <rPh sb="111" eb="113">
      <t>シンガタ</t>
    </rPh>
    <rPh sb="120" eb="123">
      <t>カンセンショウ</t>
    </rPh>
    <rPh sb="123" eb="124">
      <t>ウタガ</t>
    </rPh>
    <rPh sb="125" eb="127">
      <t>カンジャ</t>
    </rPh>
    <rPh sb="128" eb="129">
      <t>ウ</t>
    </rPh>
    <rPh sb="130" eb="131">
      <t>イ</t>
    </rPh>
    <rPh sb="153" eb="154">
      <t>トウ</t>
    </rPh>
    <rPh sb="155" eb="156">
      <t>ホカ</t>
    </rPh>
    <rPh sb="157" eb="160">
      <t>ホジョキン</t>
    </rPh>
    <rPh sb="161" eb="163">
      <t>タイショウ</t>
    </rPh>
    <rPh sb="163" eb="165">
      <t>ケイヒ</t>
    </rPh>
    <rPh sb="166" eb="168">
      <t>チョウフク</t>
    </rPh>
    <rPh sb="173" eb="174">
      <t>フク</t>
    </rPh>
    <phoneticPr fontId="2"/>
  </si>
  <si>
    <t>二次補正予算の「新型コロナ疑い患者受入れのための救急・周産期・小児医療体制確保事業」や「医療機関・薬局等における感染拡大防止等支援事業」等、他の補助金と重複する経費は本事業の補助対象外です。</t>
    <rPh sb="35" eb="37">
      <t>タイセイ</t>
    </rPh>
    <rPh sb="37" eb="39">
      <t>カクホ</t>
    </rPh>
    <rPh sb="39" eb="41">
      <t>ジギョウ</t>
    </rPh>
    <rPh sb="68" eb="69">
      <t>トウ</t>
    </rPh>
    <rPh sb="70" eb="71">
      <t>タ</t>
    </rPh>
    <rPh sb="72" eb="74">
      <t>ホジョ</t>
    </rPh>
    <rPh sb="74" eb="75">
      <t>キン</t>
    </rPh>
    <rPh sb="76" eb="78">
      <t>チョウフク</t>
    </rPh>
    <rPh sb="80" eb="82">
      <t>ケイヒ</t>
    </rPh>
    <rPh sb="83" eb="84">
      <t>ホン</t>
    </rPh>
    <rPh sb="84" eb="86">
      <t>ジギョウ</t>
    </rPh>
    <rPh sb="87" eb="89">
      <t>ホジョ</t>
    </rPh>
    <rPh sb="89" eb="91">
      <t>タイショウ</t>
    </rPh>
    <rPh sb="91" eb="92">
      <t>ガイ</t>
    </rPh>
    <phoneticPr fontId="2"/>
  </si>
  <si>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6">
      <t>レイワ</t>
    </rPh>
    <rPh sb="27" eb="29">
      <t>ネンド</t>
    </rPh>
    <rPh sb="29" eb="31">
      <t>ニジ</t>
    </rPh>
    <rPh sb="31" eb="33">
      <t>ホセイ</t>
    </rPh>
    <rPh sb="33" eb="35">
      <t>ヨサン</t>
    </rPh>
    <rPh sb="106" eb="108">
      <t>シンセイ</t>
    </rPh>
    <rPh sb="108" eb="109">
      <t>ショ</t>
    </rPh>
    <rPh sb="110" eb="112">
      <t>ジッセキ</t>
    </rPh>
    <rPh sb="112" eb="114">
      <t>ホウコク</t>
    </rPh>
    <rPh sb="114" eb="115">
      <t>ショ</t>
    </rPh>
    <rPh sb="115" eb="116">
      <t>ナド</t>
    </rPh>
    <rPh sb="117" eb="119">
      <t>ナイヨウ</t>
    </rPh>
    <rPh sb="121" eb="123">
      <t>ヒツヨウ</t>
    </rPh>
    <rPh sb="124" eb="125">
      <t>オウ</t>
    </rPh>
    <rPh sb="127" eb="128">
      <t>クニ</t>
    </rPh>
    <rPh sb="130" eb="134">
      <t>トドウフケン</t>
    </rPh>
    <rPh sb="135" eb="137">
      <t>カクニン</t>
    </rPh>
    <rPh sb="147" eb="149">
      <t>ドウイ</t>
    </rPh>
    <phoneticPr fontId="2"/>
  </si>
  <si>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rPh sb="0" eb="2">
      <t>ヒツヨウ</t>
    </rPh>
    <rPh sb="3" eb="4">
      <t>オウ</t>
    </rPh>
    <rPh sb="7" eb="8">
      <t>タ</t>
    </rPh>
    <rPh sb="9" eb="12">
      <t>ホジョキン</t>
    </rPh>
    <rPh sb="13" eb="15">
      <t>チョウフク</t>
    </rPh>
    <rPh sb="17" eb="19">
      <t>ケイヒ</t>
    </rPh>
    <rPh sb="23" eb="24">
      <t>ナド</t>
    </rPh>
    <rPh sb="25" eb="27">
      <t>カクニン</t>
    </rPh>
    <rPh sb="37" eb="39">
      <t>ドウイ</t>
    </rPh>
    <rPh sb="45" eb="47">
      <t>バアイ</t>
    </rPh>
    <rPh sb="49" eb="50">
      <t>ホン</t>
    </rPh>
    <rPh sb="50" eb="52">
      <t>ジギョウ</t>
    </rPh>
    <rPh sb="53" eb="55">
      <t>ホジョ</t>
    </rPh>
    <rPh sb="56" eb="57">
      <t>ウ</t>
    </rPh>
    <rPh sb="71" eb="73">
      <t>ニュウシュ</t>
    </rPh>
    <rPh sb="75" eb="77">
      <t>ジョウホウ</t>
    </rPh>
    <rPh sb="78" eb="79">
      <t>ホン</t>
    </rPh>
    <rPh sb="79" eb="81">
      <t>ジギョウ</t>
    </rPh>
    <rPh sb="82" eb="84">
      <t>シンサ</t>
    </rPh>
    <rPh sb="85" eb="87">
      <t>カクニン</t>
    </rPh>
    <rPh sb="87" eb="89">
      <t>イガイ</t>
    </rPh>
    <rPh sb="90" eb="92">
      <t>モクテキ</t>
    </rPh>
    <rPh sb="93" eb="95">
      <t>シヨウ</t>
    </rPh>
    <phoneticPr fontId="2"/>
  </si>
  <si>
    <t>「インフルエンザ流行期における新型コロナウイルス感染症疑い患者を受け入れる救急・周産期・小児医療機関体制確保事業」※の補助を受けている。</t>
    <rPh sb="8" eb="10">
      <t>リュウコウ</t>
    </rPh>
    <rPh sb="10" eb="11">
      <t>キ</t>
    </rPh>
    <rPh sb="37" eb="39">
      <t>キュウキュウ</t>
    </rPh>
    <rPh sb="40" eb="43">
      <t>シュウサンキ</t>
    </rPh>
    <rPh sb="44" eb="46">
      <t>ショウニ</t>
    </rPh>
    <rPh sb="46" eb="48">
      <t>イリョウ</t>
    </rPh>
    <rPh sb="48" eb="50">
      <t>キカン</t>
    </rPh>
    <rPh sb="50" eb="52">
      <t>タイセイ</t>
    </rPh>
    <rPh sb="52" eb="54">
      <t>カクホ</t>
    </rPh>
    <rPh sb="54" eb="56">
      <t>ジギョウ</t>
    </rPh>
    <rPh sb="59" eb="61">
      <t>ホジョ</t>
    </rPh>
    <rPh sb="62" eb="63">
      <t>ウ</t>
    </rPh>
    <phoneticPr fontId="2"/>
  </si>
  <si>
    <t>「インフルエンザ流行期における新型コロナウイルス感染症疑い患者を受け入れる救急・周産期・小児医療機関体制確保事業」※の申請に用いた許可病床数と本事業の申請に用いる許可病床数は同じである。</t>
    <rPh sb="59" eb="61">
      <t>シンセイ</t>
    </rPh>
    <rPh sb="62" eb="63">
      <t>モチ</t>
    </rPh>
    <rPh sb="65" eb="67">
      <t>キョカ</t>
    </rPh>
    <rPh sb="67" eb="70">
      <t>ビョウショウスウ</t>
    </rPh>
    <rPh sb="71" eb="72">
      <t>ホン</t>
    </rPh>
    <rPh sb="72" eb="74">
      <t>ジギョウ</t>
    </rPh>
    <rPh sb="75" eb="77">
      <t>シンセイ</t>
    </rPh>
    <rPh sb="78" eb="79">
      <t>モチ</t>
    </rPh>
    <rPh sb="81" eb="83">
      <t>キョカ</t>
    </rPh>
    <rPh sb="83" eb="86">
      <t>ビョウショウスウ</t>
    </rPh>
    <rPh sb="87" eb="88">
      <t>オナ</t>
    </rPh>
    <phoneticPr fontId="2"/>
  </si>
  <si>
    <t>a_「インフルエンザ流行期における新型コロナウイルス感染症疑い患者を受け入れる救急・周産期・小児医療機関体制確保事業」※の補助基準額（上限額）（円）</t>
    <rPh sb="10" eb="12">
      <t>リュウコウ</t>
    </rPh>
    <rPh sb="12" eb="13">
      <t>キ</t>
    </rPh>
    <rPh sb="39" eb="41">
      <t>キュウキュウ</t>
    </rPh>
    <rPh sb="42" eb="45">
      <t>シュウサンキ</t>
    </rPh>
    <rPh sb="46" eb="48">
      <t>ショウニ</t>
    </rPh>
    <rPh sb="48" eb="50">
      <t>イリョウ</t>
    </rPh>
    <rPh sb="50" eb="52">
      <t>キカン</t>
    </rPh>
    <rPh sb="52" eb="54">
      <t>タイセイ</t>
    </rPh>
    <rPh sb="54" eb="56">
      <t>カクホ</t>
    </rPh>
    <rPh sb="56" eb="58">
      <t>ジギョウ</t>
    </rPh>
    <rPh sb="63" eb="65">
      <t>キジュン</t>
    </rPh>
    <rPh sb="65" eb="66">
      <t>ガク</t>
    </rPh>
    <rPh sb="67" eb="70">
      <t>ジョウゲンガク</t>
    </rPh>
    <rPh sb="72" eb="73">
      <t>エン</t>
    </rPh>
    <phoneticPr fontId="2"/>
  </si>
  <si>
    <r>
      <t>②「インフルエンザ流行期における新型コロナウイルス感染症疑い患者を受け入れる救急・周産期・小児医療機関体制確保事業」※の補助を</t>
    </r>
    <r>
      <rPr>
        <b/>
        <u/>
        <sz val="16"/>
        <color theme="1"/>
        <rFont val="ＭＳ Ｐゴシック"/>
        <family val="3"/>
        <charset val="128"/>
      </rPr>
      <t>受けている医療機関</t>
    </r>
    <rPh sb="68" eb="70">
      <t>イリョウ</t>
    </rPh>
    <rPh sb="70" eb="72">
      <t>キカン</t>
    </rPh>
    <phoneticPr fontId="2"/>
  </si>
  <si>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2"/>
  </si>
  <si>
    <t>交付申請書（別紙）_令和２年度新型コロナウイルス感染症感染拡大防止・医療提供体制確保支援補助金</t>
  </si>
  <si>
    <t>申請日</t>
  </si>
  <si>
    <t>（入力形式）　西暦４桁 / 月 / 日　　半角、スラッシュ区切り
（表示は、元号表示になります）</t>
  </si>
  <si>
    <t>Ⅰ. 基本情報</t>
  </si>
  <si>
    <t>(1)施設概要</t>
  </si>
  <si>
    <t>医療機関等
コード（10桁）</t>
  </si>
  <si>
    <t>施設名称</t>
  </si>
  <si>
    <t>代表者職名</t>
  </si>
  <si>
    <t>代表者氏名</t>
  </si>
  <si>
    <t>連絡先</t>
  </si>
  <si>
    <t>担当部署</t>
  </si>
  <si>
    <t>担当者氏名</t>
  </si>
  <si>
    <t>連絡先電話番号</t>
  </si>
  <si>
    <t>連絡先メールアドレス</t>
  </si>
  <si>
    <t>所在地</t>
  </si>
  <si>
    <t>郵便番号</t>
  </si>
  <si>
    <t>市区町村以降</t>
  </si>
  <si>
    <t>-</t>
  </si>
  <si>
    <t>施設類型（プルダウンから選択）</t>
  </si>
  <si>
    <t>施設類型及び許可病床数に間違いがない</t>
  </si>
  <si>
    <t>原則として令和２年12月15日現在の医療法上の許可病床数</t>
  </si>
  <si>
    <t>都道府県の指定を受けた「診療・検査医療機関（仮称）」である。</t>
  </si>
  <si>
    <t>(2)他補助金の受給状況</t>
  </si>
  <si>
    <t>※令和２年９月15日の予備費による「インフルエンザ流行期における新型コロナウイルス感染症疑い患者を受け入れる救急・周産期・小児医療機関体制確保事業」</t>
  </si>
  <si>
    <t>「インフルエンザ流行期における新型コロナウイルス感染症疑い患者を受け入れる救急・周産期・小児医療機関体制確保事業」※の補助を受けている。</t>
  </si>
  <si>
    <t>必要に応じて、左記補助事業の申請書や実績報告書の内容を確認いたしします。</t>
  </si>
  <si>
    <t>「インフルエンザ流行期における新型コロナウイルス感染症疑い患者を受け入れる救急・周産期・小児医療機関体制確保事業」※の申請に用いた許可病床数と本事業の申請に用いる許可病床数は同じである。</t>
  </si>
  <si>
    <t>当該事業※の申請時の
許可病床数</t>
  </si>
  <si>
    <t>a_「インフルエンザ流行期における新型コロナウイルス感染症疑い患者を受け入れる救急・周産期・小児医療機関体制確保事業」※の補助基準額（上限額）（円）</t>
  </si>
  <si>
    <t>(3)補助基準額（上限額）　（(２)の「他補助金の受給状況」により、下記①又は②のいずれかになります。）</t>
  </si>
  <si>
    <t>①診療・検査医療機関及び医療機関・薬局等（「インフルエンザ流行期における新型コロナウイルス感染症疑い患者を受け入れる救急・周産期・小児医療機関体制確保事業」※の補助を受けていない医療機関等）</t>
  </si>
  <si>
    <t>b_本事業の補助基準額（上限額）（円）</t>
  </si>
  <si>
    <t>②「インフルエンザ流行期における新型コロナウイルス感染症疑い患者を受け入れる救急・周産期・小児医療機関体制確保事業」※の補助を受けている医療機関</t>
  </si>
  <si>
    <t>c_本事業の補助基準額（上限額）（円）（b-a）　ただし、ｂ-aが「0」以下の場合は、「0」</t>
  </si>
  <si>
    <t>Ⅱ. 補助金の振込先</t>
  </si>
  <si>
    <t>金融機関名</t>
  </si>
  <si>
    <t>金融機関
コード</t>
  </si>
  <si>
    <t>支店名</t>
  </si>
  <si>
    <t>支店コード</t>
  </si>
  <si>
    <t>1</t>
  </si>
  <si>
    <t>（フリガナ）</t>
  </si>
  <si>
    <t>取引口座名</t>
  </si>
  <si>
    <t>Ⅲ. 申請内容　　本事業により支出する内容・金額（見込含む）を下記の支出科目ごとに記載して下さい。</t>
  </si>
  <si>
    <t>事業終了日</t>
  </si>
  <si>
    <t>科目</t>
  </si>
  <si>
    <t>支出額（円）</t>
  </si>
  <si>
    <t>収入額（円）</t>
  </si>
  <si>
    <t>支出</t>
  </si>
  <si>
    <t>賃金・報酬</t>
  </si>
  <si>
    <t>謝金</t>
  </si>
  <si>
    <t>会議費</t>
  </si>
  <si>
    <t>旅費</t>
  </si>
  <si>
    <t>需用費</t>
  </si>
  <si>
    <t>役務費</t>
  </si>
  <si>
    <t>委託料</t>
  </si>
  <si>
    <t>使用料及び賃借料</t>
  </si>
  <si>
    <t>備品購入費</t>
  </si>
  <si>
    <t>d_合計支出額（総事業費）</t>
  </si>
  <si>
    <t>収入</t>
  </si>
  <si>
    <t>e_上記支出に対する本補助金以外の寄付金・その他の収入</t>
  </si>
  <si>
    <t>f_合計支出（予定）額-収入（予定）額（円）（d-e）　ただし、d-eが「0」以下の場合は、「0」</t>
  </si>
  <si>
    <t>補助申請額（円）（b又はｃとｆのいずれか少ない額)　　　【1000円未満切捨】</t>
  </si>
  <si>
    <t>上記「支出額」について、全ての支払が完了している。</t>
  </si>
  <si>
    <t>「はい」の場合は、各対象経費について、領収書（写し）等の証拠書類を添付してください。
「いいえ」の「場合は、事後に実績報告が必要となりますので、領収書等の証拠書類は保管しておいてください。</t>
  </si>
  <si>
    <t>上記「賃金・報酬」に従前から勤務している者及び通常の医療の提供を行う者に係る人件費は含まれていない</t>
  </si>
  <si>
    <t>従前から勤務している者及び通常の医療の提供を行う者に係る人件費は、本事業の補助対象外です。</t>
  </si>
  <si>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</si>
  <si>
    <t>二次補正予算の「新型コロナ疑い患者受入れのための救急・周産期・小児医療体制確保事業」や「医療機関・薬局等における感染拡大防止等支援事業」等、他の補助金と重複する経費は本事業の補助対象外です。</t>
  </si>
  <si>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</si>
  <si>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</si>
  <si>
    <t>医第○○-○号</t>
  </si>
  <si>
    <t>○○病院</t>
  </si>
  <si>
    <t>○○病院</t>
    <phoneticPr fontId="2"/>
  </si>
  <si>
    <t>○○　○○</t>
    <phoneticPr fontId="2"/>
  </si>
  <si>
    <t>kourou@--.jp</t>
  </si>
  <si>
    <t>病院（医科）</t>
  </si>
  <si>
    <t>許可病床数
病院・有床診療所のみ</t>
  </si>
  <si>
    <t>△△銀行</t>
  </si>
  <si>
    <t>●●支店</t>
  </si>
  <si>
    <r>
      <t xml:space="preserve">預金種類
</t>
    </r>
    <r>
      <rPr>
        <b/>
        <sz val="14"/>
        <rFont val="ＭＳ Ｐゴシック"/>
        <family val="3"/>
        <charset val="128"/>
      </rPr>
      <t>1：普通　2：当座　6：別段</t>
    </r>
    <rPh sb="0" eb="2">
      <t>ヨキン</t>
    </rPh>
    <rPh sb="2" eb="4">
      <t>シュルイ</t>
    </rPh>
    <rPh sb="17" eb="19">
      <t>ベツダン</t>
    </rPh>
    <phoneticPr fontId="2"/>
  </si>
  <si>
    <t>マルマルビョウイン</t>
  </si>
  <si>
    <t>預金種類
1：普通　2：当座　6：別段</t>
  </si>
  <si>
    <r>
      <t xml:space="preserve">口座番号（右詰め）
</t>
    </r>
    <r>
      <rPr>
        <b/>
        <sz val="14"/>
        <color theme="1"/>
        <rFont val="ＭＳ Ｐゴシック"/>
        <family val="3"/>
        <charset val="128"/>
      </rPr>
      <t>※ 8桁未満の場合、頭に「0」をつけて8桁にしてください</t>
    </r>
    <phoneticPr fontId="2"/>
  </si>
  <si>
    <t/>
  </si>
  <si>
    <t>11111111</t>
  </si>
  <si>
    <t>〒012-3456</t>
  </si>
  <si>
    <t>東京千代田区○○町○番○号</t>
    <phoneticPr fontId="2"/>
  </si>
  <si>
    <t>東京千代田区○○町○番○号</t>
    <phoneticPr fontId="2"/>
  </si>
  <si>
    <t>病院長</t>
    <phoneticPr fontId="2"/>
  </si>
  <si>
    <t>病院長　○○　○○</t>
    <phoneticPr fontId="2"/>
  </si>
  <si>
    <t>必要に応じて、左記補助事業の申請書や実績報告書の内容を確認いたします。</t>
    <rPh sb="9" eb="11">
      <t>ホジョ</t>
    </rPh>
    <rPh sb="11" eb="13">
      <t>ジギョウ</t>
    </rPh>
    <phoneticPr fontId="2"/>
  </si>
  <si>
    <r>
      <t>①診療・検査医療機関及び医療機関・薬局等（「インフルエンザ流行期における新型コロナウイルス感染症疑い患者を受け入れる救急・周産期・小児医療機関体制確保事業」※の補助を</t>
    </r>
    <r>
      <rPr>
        <b/>
        <u/>
        <sz val="16"/>
        <rFont val="ＭＳ Ｐゴシック"/>
        <family val="3"/>
        <charset val="128"/>
      </rPr>
      <t>受けていない医療機関等）</t>
    </r>
    <rPh sb="1" eb="3">
      <t>シンリョウ</t>
    </rPh>
    <rPh sb="4" eb="10">
      <t>ケンサイリョウキカン</t>
    </rPh>
    <rPh sb="10" eb="11">
      <t>オヨ</t>
    </rPh>
    <rPh sb="12" eb="14">
      <t>イリョウ</t>
    </rPh>
    <rPh sb="14" eb="16">
      <t>キカン</t>
    </rPh>
    <rPh sb="17" eb="19">
      <t>ヤッキョク</t>
    </rPh>
    <rPh sb="19" eb="20">
      <t>トウ</t>
    </rPh>
    <rPh sb="89" eb="91">
      <t>イリョウ</t>
    </rPh>
    <rPh sb="91" eb="93">
      <t>キカン</t>
    </rPh>
    <rPh sb="93" eb="94">
      <t>トウ</t>
    </rPh>
    <phoneticPr fontId="2"/>
  </si>
  <si>
    <r>
      <t>(3)補助基準額（上限額）</t>
    </r>
    <r>
      <rPr>
        <b/>
        <sz val="14"/>
        <rFont val="ＭＳ Ｐゴシック"/>
        <family val="3"/>
        <charset val="128"/>
      </rPr>
      <t>　（(２)の「他補助金の受給状況」により、</t>
    </r>
    <r>
      <rPr>
        <b/>
        <u/>
        <sz val="14"/>
        <rFont val="ＭＳ Ｐゴシック"/>
        <family val="3"/>
        <charset val="128"/>
      </rPr>
      <t>下記①又は②のいずれかになります。</t>
    </r>
    <r>
      <rPr>
        <b/>
        <sz val="14"/>
        <rFont val="ＭＳ Ｐゴシック"/>
        <family val="3"/>
        <charset val="128"/>
      </rPr>
      <t>）</t>
    </r>
    <rPh sb="3" eb="5">
      <t>ホジョ</t>
    </rPh>
    <rPh sb="5" eb="8">
      <t>キジュンガク</t>
    </rPh>
    <rPh sb="9" eb="12">
      <t>ジョウゲンガク</t>
    </rPh>
    <rPh sb="20" eb="21">
      <t>ホカ</t>
    </rPh>
    <rPh sb="21" eb="24">
      <t>ホジョキン</t>
    </rPh>
    <rPh sb="25" eb="27">
      <t>ジュキュウ</t>
    </rPh>
    <rPh sb="27" eb="29">
      <t>ジョウキョウ</t>
    </rPh>
    <rPh sb="34" eb="36">
      <t>カキ</t>
    </rPh>
    <rPh sb="37" eb="38">
      <t>マタ</t>
    </rPh>
    <phoneticPr fontId="2"/>
  </si>
  <si>
    <r>
      <t>c_本事業の補助基準額（上限額）（円）（b-a）　</t>
    </r>
    <r>
      <rPr>
        <b/>
        <sz val="12"/>
        <rFont val="ＭＳ Ｐゴシック"/>
        <family val="3"/>
        <charset val="128"/>
      </rPr>
      <t>ただし、ｂ-aが「0」以下の場合は、「0」</t>
    </r>
    <rPh sb="2" eb="3">
      <t>ホン</t>
    </rPh>
    <rPh sb="3" eb="5">
      <t>ジギョウ</t>
    </rPh>
    <rPh sb="6" eb="8">
      <t>ホジョ</t>
    </rPh>
    <rPh sb="8" eb="11">
      <t>キジュンガク</t>
    </rPh>
    <rPh sb="12" eb="15">
      <t>ジョウゲンガク</t>
    </rPh>
    <rPh sb="17" eb="18">
      <t>エン</t>
    </rPh>
    <phoneticPr fontId="2"/>
  </si>
  <si>
    <r>
      <t>Ⅲ. 申請内容　　</t>
    </r>
    <r>
      <rPr>
        <b/>
        <i/>
        <u/>
        <sz val="16"/>
        <rFont val="ＭＳ Ｐゴシック"/>
        <family val="3"/>
        <charset val="128"/>
      </rPr>
      <t>本事業により支出する内容・金額（見込含む）を下記の支出科目ごとに記載して下さい。</t>
    </r>
    <rPh sb="3" eb="5">
      <t>シンセイ</t>
    </rPh>
    <rPh sb="5" eb="7">
      <t>ナイヨウ</t>
    </rPh>
    <phoneticPr fontId="2"/>
  </si>
  <si>
    <r>
      <t>内容</t>
    </r>
    <r>
      <rPr>
        <b/>
        <sz val="12"/>
        <rFont val="ＭＳ Ｐゴシック"/>
        <family val="3"/>
        <charset val="128"/>
      </rPr>
      <t>　（各科目の内容を30字程度で記入ください。支出予定のない科目には「なし」と記入してください。）</t>
    </r>
    <rPh sb="0" eb="2">
      <t>ナイヨウ</t>
    </rPh>
    <rPh sb="4" eb="7">
      <t>カクカモク</t>
    </rPh>
    <rPh sb="8" eb="10">
      <t>ナイヨウ</t>
    </rPh>
    <rPh sb="24" eb="26">
      <t>シシュツ</t>
    </rPh>
    <rPh sb="26" eb="28">
      <t>ヨテイ</t>
    </rPh>
    <rPh sb="31" eb="33">
      <t>カモク</t>
    </rPh>
    <rPh sb="40" eb="42">
      <t>キニュウ</t>
    </rPh>
    <phoneticPr fontId="2"/>
  </si>
  <si>
    <r>
      <t>f_合計支出（予定）額-収入（予定）額（円）（d-e）　</t>
    </r>
    <r>
      <rPr>
        <b/>
        <sz val="12"/>
        <rFont val="ＭＳ Ｐゴシック"/>
        <family val="3"/>
        <charset val="128"/>
      </rPr>
      <t>ただし、d-eが「0」以下の場合は、「0」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2"/>
  </si>
  <si>
    <t>＜令和２年度用＞</t>
    <rPh sb="1" eb="3">
      <t>レイワ</t>
    </rPh>
    <rPh sb="4" eb="7">
      <t>ネンドヨウ</t>
    </rPh>
    <phoneticPr fontId="2"/>
  </si>
  <si>
    <t>総務部</t>
    <phoneticPr fontId="2"/>
  </si>
  <si>
    <t>●●　●●</t>
    <phoneticPr fontId="2"/>
  </si>
  <si>
    <t>030000000</t>
    <phoneticPr fontId="2"/>
  </si>
  <si>
    <t>東京</t>
    <phoneticPr fontId="2"/>
  </si>
  <si>
    <t>千代田区○○町○番○号</t>
    <phoneticPr fontId="2"/>
  </si>
  <si>
    <t>△△銀行</t>
    <phoneticPr fontId="2"/>
  </si>
  <si>
    <t>臨時職員の給与</t>
    <phoneticPr fontId="2"/>
  </si>
  <si>
    <t>勉強会の講師謝金</t>
    <phoneticPr fontId="2"/>
  </si>
  <si>
    <t>勉強会の会場費など</t>
    <phoneticPr fontId="2"/>
  </si>
  <si>
    <t>医師の派遣の旅費</t>
    <phoneticPr fontId="2"/>
  </si>
  <si>
    <t>職員用マスク</t>
    <phoneticPr fontId="2"/>
  </si>
  <si>
    <t>なし</t>
    <phoneticPr fontId="2"/>
  </si>
  <si>
    <t>清掃委託</t>
    <phoneticPr fontId="2"/>
  </si>
  <si>
    <t>空気清浄機、エアコン</t>
    <phoneticPr fontId="2"/>
  </si>
  <si>
    <t>「はい」の場合は,都道府県から交付された指定通知書や指定証明書又は令和２年9月15日の予備費による「インフルエンザ流行期に備えた発熱患者の外来診療・検査体制確保事業」の交付決定通知を添付してください。</t>
    <rPh sb="26" eb="28">
      <t>シテイ</t>
    </rPh>
    <phoneticPr fontId="2"/>
  </si>
  <si>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rgb="FF0070C0"/>
        <rFont val="ＭＳ Ｐゴシック"/>
        <family val="3"/>
        <charset val="128"/>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rPh sb="59" eb="61">
      <t>ホジョ</t>
    </rPh>
    <rPh sb="62" eb="63">
      <t>ウ</t>
    </rPh>
    <rPh sb="65" eb="67">
      <t>イリョウ</t>
    </rPh>
    <rPh sb="67" eb="69">
      <t>キカン</t>
    </rPh>
    <rPh sb="71" eb="73">
      <t>トウガイ</t>
    </rPh>
    <rPh sb="73" eb="75">
      <t>ジギョウ</t>
    </rPh>
    <rPh sb="83" eb="86">
      <t>ジョウゲンガク</t>
    </rPh>
    <rPh sb="91" eb="93">
      <t>マンエン</t>
    </rPh>
    <rPh sb="95" eb="97">
      <t>マンエン</t>
    </rPh>
    <rPh sb="98" eb="100">
      <t>キョカ</t>
    </rPh>
    <rPh sb="100" eb="103">
      <t>ビョウショウスウ</t>
    </rPh>
    <rPh sb="106" eb="107">
      <t>ヒク</t>
    </rPh>
    <rPh sb="115" eb="116">
      <t>ホン</t>
    </rPh>
    <rPh sb="116" eb="118">
      <t>ジギョウ</t>
    </rPh>
    <rPh sb="121" eb="124">
      <t>キジュンガク</t>
    </rPh>
    <rPh sb="125" eb="128">
      <t>ジョウゲンガク</t>
    </rPh>
    <rPh sb="140" eb="142">
      <t>ヒョウジ</t>
    </rPh>
    <rPh sb="281" eb="283">
      <t>キジュン</t>
    </rPh>
    <rPh sb="285" eb="288">
      <t>ジョウゲンガク</t>
    </rPh>
    <phoneticPr fontId="2"/>
  </si>
  <si>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rgb="FF0070C0"/>
        <rFont val="ＭＳ Ｐゴシック"/>
        <family val="3"/>
        <charset val="128"/>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rPh sb="281" eb="283">
      <t>キジュン</t>
    </rPh>
    <rPh sb="285" eb="288">
      <t>ジョウゲンガク</t>
    </rPh>
    <phoneticPr fontId="2"/>
  </si>
  <si>
    <t>「はい」の場合は,都道府県から交付された指定通知書や指定証明書又は令和２年9月15日の予備費による「インフルエンザ流行期に備えた発熱患者の外来診療・検査体制確保事業」の交付決定通知を添付してください。</t>
    <rPh sb="26" eb="28">
      <t>シテイ</t>
    </rPh>
    <phoneticPr fontId="2"/>
  </si>
  <si>
    <r>
      <t>Ⅳ.  確認事項
　</t>
    </r>
    <r>
      <rPr>
        <b/>
        <sz val="12"/>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phoneticPr fontId="2"/>
  </si>
  <si>
    <r>
      <rPr>
        <b/>
        <sz val="11"/>
        <color rgb="FFFF0000"/>
        <rFont val="ＭＳ Ｐゴシック"/>
        <family val="3"/>
        <charset val="128"/>
      </rPr>
      <t>（入力形式）　西暦４桁 / 月 / 日</t>
    </r>
    <r>
      <rPr>
        <b/>
        <sz val="11"/>
        <color theme="1"/>
        <rFont val="ＭＳ Ｐゴシック"/>
        <family val="3"/>
        <charset val="128"/>
      </rPr>
      <t>　　半角、スラッシュ区切り
（表示は、元号表示になります）
補助対象期間は、「令和2年12月15日～令和3年3月31日」です。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rPh sb="49" eb="51">
      <t>ホジョ</t>
    </rPh>
    <rPh sb="51" eb="53">
      <t>タイショウ</t>
    </rPh>
    <rPh sb="53" eb="55">
      <t>キカン</t>
    </rPh>
    <rPh sb="58" eb="60">
      <t>レイワ</t>
    </rPh>
    <rPh sb="61" eb="62">
      <t>ネン</t>
    </rPh>
    <rPh sb="64" eb="65">
      <t>ガツ</t>
    </rPh>
    <rPh sb="67" eb="68">
      <t>ニチ</t>
    </rPh>
    <rPh sb="69" eb="71">
      <t>レイワ</t>
    </rPh>
    <rPh sb="72" eb="73">
      <t>ネン</t>
    </rPh>
    <rPh sb="74" eb="75">
      <t>ガツ</t>
    </rPh>
    <rPh sb="77" eb="78">
      <t>ニチ</t>
    </rPh>
    <phoneticPr fontId="12"/>
  </si>
  <si>
    <t>参考様式</t>
    <rPh sb="0" eb="2">
      <t>サンコウ</t>
    </rPh>
    <rPh sb="2" eb="4">
      <t>ヨウシキ</t>
    </rPh>
    <phoneticPr fontId="2"/>
  </si>
  <si>
    <t>○○　○○　　印　　</t>
    <phoneticPr fontId="2"/>
  </si>
  <si>
    <t>「令和２年度新型コロナウイルス感染症感染拡大防止・医療提供体制確保支援補助金」について、
下記の通り請求します。</t>
    <rPh sb="45" eb="47">
      <t>カキ</t>
    </rPh>
    <rPh sb="48" eb="49">
      <t>トオ</t>
    </rPh>
    <rPh sb="50" eb="52">
      <t>セイキュウ</t>
    </rPh>
    <phoneticPr fontId="2"/>
  </si>
  <si>
    <t>３　添付書類</t>
    <rPh sb="2" eb="4">
      <t>テンプ</t>
    </rPh>
    <rPh sb="4" eb="6">
      <t>ショルイ</t>
    </rPh>
    <phoneticPr fontId="2"/>
  </si>
  <si>
    <t>長崎県</t>
    <phoneticPr fontId="2"/>
  </si>
  <si>
    <t>・都道府県から交付された「診療・検査医療機関（仮称）」の指定通知書</t>
  </si>
  <si>
    <t>・領収書等の証拠書類</t>
  </si>
  <si>
    <t>第５号様式</t>
    <rPh sb="0" eb="1">
      <t>ダイ</t>
    </rPh>
    <rPh sb="2" eb="3">
      <t>ゴウ</t>
    </rPh>
    <rPh sb="3" eb="5">
      <t>ヨウシキ</t>
    </rPh>
    <phoneticPr fontId="2"/>
  </si>
  <si>
    <t>「令和２年度新型コロナウイルス感染症感染拡大防止・医療提供体制確保支援補助金」の精算交付申請書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セイサン</t>
    </rPh>
    <rPh sb="42" eb="44">
      <t>コウフ</t>
    </rPh>
    <rPh sb="44" eb="47">
      <t>シンセイショ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</si>
</sst>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quot;金&quot;#,##0&quot;円&quot;_ ;[Red]\-#,##0\ "/>
    <numFmt numFmtId="178" formatCode="[$-411]ggge&quot;年&quot;m&quot;月&quot;d&quot;日&quot;;@"/>
    <numFmt numFmtId="179" formatCode="&quot;金&quot;\ #,##0&quot;円&quot;_ ;[Red]\-#,##0\ "/>
    <numFmt numFmtId="180" formatCode="0_);[Red]\(0\)"/>
  </numFmts>
  <fonts count="8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1"/>
      <color theme="1"/>
      <name val="游ゴシック"/>
      <family val="3"/>
      <charset val="128"/>
      <scheme val="minor"/>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6"/>
      <name val="ＭＳ ゴシック"/>
      <family val="2"/>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12"/>
      <color theme="1"/>
      <name val="游ゴシック"/>
      <family val="2"/>
      <charset val="128"/>
      <scheme val="minor"/>
    </font>
    <font>
      <sz val="24"/>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11"/>
      <color rgb="FFFF0000"/>
      <name val="ＭＳ Ｐゴシック"/>
      <family val="3"/>
      <charset val="128"/>
    </font>
    <font>
      <sz val="22"/>
      <name val="ＭＳ Ｐゴシック"/>
      <family val="3"/>
      <charset val="128"/>
    </font>
    <font>
      <b/>
      <sz val="12"/>
      <color rgb="FFFF0000"/>
      <name val="ＭＳ Ｐゴシック"/>
      <family val="3"/>
      <charset val="128"/>
    </font>
    <font>
      <b/>
      <u/>
      <sz val="16"/>
      <color theme="1"/>
      <name val="ＭＳ Ｐゴシック"/>
      <family val="3"/>
      <charset val="128"/>
    </font>
    <font>
      <b/>
      <i/>
      <u/>
      <sz val="16"/>
      <name val="ＭＳ Ｐゴシック"/>
      <family val="3"/>
      <charset val="128"/>
    </font>
    <font>
      <b/>
      <u/>
      <sz val="14"/>
      <name val="ＭＳ Ｐゴシック"/>
      <family val="3"/>
      <charset val="128"/>
    </font>
    <font>
      <b/>
      <u/>
      <sz val="12"/>
      <name val="ＭＳ Ｐゴシック"/>
      <family val="3"/>
      <charset val="128"/>
    </font>
    <font>
      <sz val="30"/>
      <color rgb="FFFF0000"/>
      <name val="ＭＳ Ｐゴシック"/>
      <family val="3"/>
      <charset val="128"/>
    </font>
    <font>
      <sz val="17"/>
      <color rgb="FFFF0000"/>
      <name val="ＭＳ Ｐゴシック"/>
      <family val="3"/>
      <charset val="128"/>
    </font>
    <font>
      <b/>
      <sz val="14"/>
      <color theme="1"/>
      <name val="ＭＳ Ｐゴシック"/>
      <family val="3"/>
      <charset val="128"/>
    </font>
    <font>
      <sz val="14"/>
      <color indexed="81"/>
      <name val="MS P ゴシック"/>
      <family val="3"/>
      <charset val="128"/>
    </font>
    <font>
      <sz val="20"/>
      <color theme="1"/>
      <name val="游ゴシック"/>
      <family val="2"/>
      <charset val="128"/>
      <scheme val="minor"/>
    </font>
    <font>
      <sz val="18"/>
      <name val="ＭＳ Ｐゴシック"/>
      <family val="3"/>
      <charset val="128"/>
    </font>
    <font>
      <sz val="12"/>
      <color theme="1"/>
      <name val="ＭＳ Ｐゴシック"/>
      <family val="3"/>
      <charset val="128"/>
    </font>
    <font>
      <i/>
      <u/>
      <sz val="18"/>
      <name val="ＭＳ Ｐゴシック"/>
      <family val="3"/>
      <charset val="128"/>
    </font>
    <font>
      <sz val="18"/>
      <color indexed="81"/>
      <name val="ＭＳ Ｐゴシック"/>
      <family val="3"/>
      <charset val="128"/>
    </font>
    <font>
      <sz val="18"/>
      <color indexed="81"/>
      <name val="MS P ゴシック"/>
      <family val="3"/>
      <charset val="128"/>
    </font>
    <font>
      <b/>
      <sz val="18"/>
      <color indexed="81"/>
      <name val="MS P 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sz val="18"/>
      <name val="游ゴシック"/>
      <family val="3"/>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sz val="2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theme="0"/>
      <name val="ＭＳ Ｐゴシック"/>
      <family val="3"/>
      <charset val="128"/>
    </font>
    <font>
      <b/>
      <sz val="12"/>
      <color rgb="FF0070C0"/>
      <name val="ＭＳ Ｐゴシック"/>
      <family val="3"/>
      <charset val="128"/>
    </font>
    <font>
      <u/>
      <sz val="11"/>
      <color theme="10"/>
      <name val="游ゴシック"/>
      <family val="2"/>
      <charset val="128"/>
      <scheme val="minor"/>
    </font>
    <font>
      <sz val="12"/>
      <name val="ＭＳ Ｐゴシック"/>
      <family val="3"/>
      <charset val="128"/>
    </font>
    <font>
      <sz val="14"/>
      <name val="ＭＳ 明朝"/>
      <family val="1"/>
      <charset val="128"/>
    </font>
    <font>
      <sz val="20"/>
      <name val="ＭＳ Ｐゴシック"/>
      <family val="3"/>
      <charset val="128"/>
    </font>
    <font>
      <sz val="12"/>
      <color indexed="81"/>
      <name val="MS P ゴシック"/>
      <family val="3"/>
      <charset val="128"/>
    </font>
    <font>
      <u/>
      <sz val="12"/>
      <color indexed="81"/>
      <name val="MS P ゴシック"/>
      <family val="3"/>
      <charset val="128"/>
    </font>
    <font>
      <sz val="11"/>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
      <left style="thin">
        <color auto="1"/>
      </left>
      <right style="dashed">
        <color auto="1"/>
      </right>
      <top style="thin">
        <color indexed="64"/>
      </top>
      <bottom style="thin">
        <color indexed="64"/>
      </bottom>
      <diagonal/>
    </border>
    <border>
      <left style="dashed">
        <color auto="1"/>
      </left>
      <right style="dashed">
        <color auto="1"/>
      </right>
      <top style="thin">
        <color indexed="64"/>
      </top>
      <bottom style="thin">
        <color indexed="64"/>
      </bottom>
      <diagonal/>
    </border>
    <border>
      <left style="dashed">
        <color auto="1"/>
      </left>
      <right style="thin">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79" fillId="0" borderId="0" applyNumberFormat="0" applyFill="0" applyBorder="0" applyAlignment="0" applyProtection="0">
      <alignment vertical="center"/>
    </xf>
  </cellStyleXfs>
  <cellXfs count="476">
    <xf numFmtId="0" fontId="0" fillId="0" borderId="0" xfId="0">
      <alignment vertical="center"/>
    </xf>
    <xf numFmtId="0" fontId="11" fillId="0" borderId="0" xfId="2" applyFont="1" applyAlignment="1" applyProtection="1">
      <alignment vertical="center"/>
      <protection hidden="1"/>
    </xf>
    <xf numFmtId="0" fontId="7" fillId="0" borderId="0" xfId="2" applyFont="1" applyAlignment="1" applyProtection="1">
      <alignment vertical="center"/>
      <protection hidden="1"/>
    </xf>
    <xf numFmtId="0" fontId="7" fillId="0" borderId="0" xfId="2" applyFont="1" applyFill="1" applyAlignment="1" applyProtection="1">
      <alignment vertical="center"/>
      <protection hidden="1"/>
    </xf>
    <xf numFmtId="0" fontId="7" fillId="0" borderId="0" xfId="2" applyFont="1" applyFill="1" applyAlignment="1" applyProtection="1">
      <alignment horizontal="right" vertical="center"/>
      <protection hidden="1"/>
    </xf>
    <xf numFmtId="0" fontId="7" fillId="0" borderId="0" xfId="2" applyFont="1" applyAlignment="1" applyProtection="1">
      <alignment horizontal="right" vertical="center"/>
      <protection hidden="1"/>
    </xf>
    <xf numFmtId="0" fontId="7" fillId="0" borderId="0" xfId="2" applyFont="1" applyAlignment="1" applyProtection="1">
      <alignment horizontal="center" vertical="center"/>
      <protection hidden="1"/>
    </xf>
    <xf numFmtId="177" fontId="7" fillId="0" borderId="0" xfId="2" applyNumberFormat="1" applyFont="1" applyFill="1" applyBorder="1" applyAlignment="1" applyProtection="1">
      <alignment vertical="center"/>
      <protection hidden="1"/>
    </xf>
    <xf numFmtId="0" fontId="20" fillId="0" borderId="0" xfId="0" applyFont="1" applyAlignment="1">
      <alignment vertical="center"/>
    </xf>
    <xf numFmtId="0" fontId="0" fillId="0" borderId="0" xfId="0" applyAlignment="1">
      <alignment vertical="center"/>
    </xf>
    <xf numFmtId="0" fontId="0" fillId="0" borderId="0" xfId="0" applyBorder="1">
      <alignment vertical="center"/>
    </xf>
    <xf numFmtId="38" fontId="23" fillId="0" borderId="0" xfId="1" applyFont="1" applyFill="1" applyBorder="1" applyAlignment="1" applyProtection="1">
      <alignment horizontal="center" vertical="center" wrapText="1"/>
      <protection hidden="1"/>
    </xf>
    <xf numFmtId="0" fontId="10" fillId="0" borderId="0" xfId="0" applyFont="1">
      <alignment vertical="center"/>
    </xf>
    <xf numFmtId="0" fontId="25" fillId="6" borderId="57" xfId="0" applyFont="1" applyFill="1" applyBorder="1" applyAlignment="1">
      <alignment horizontal="center" vertical="center" wrapText="1"/>
    </xf>
    <xf numFmtId="0" fontId="25" fillId="6" borderId="60" xfId="0" applyFont="1" applyFill="1" applyBorder="1" applyAlignment="1">
      <alignment horizontal="center" vertical="center" wrapText="1"/>
    </xf>
    <xf numFmtId="0" fontId="25" fillId="6" borderId="63" xfId="0" applyFont="1" applyFill="1" applyBorder="1" applyAlignment="1">
      <alignment horizontal="center" vertical="center" wrapText="1"/>
    </xf>
    <xf numFmtId="0" fontId="26" fillId="0" borderId="58"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2" xfId="0" applyFont="1" applyBorder="1" applyAlignment="1">
      <alignment horizontal="center" vertical="center" wrapText="1"/>
    </xf>
    <xf numFmtId="0" fontId="25" fillId="0" borderId="0" xfId="0" applyFont="1" applyBorder="1" applyAlignment="1">
      <alignment horizontal="justify" vertical="center" wrapText="1"/>
    </xf>
    <xf numFmtId="0" fontId="25" fillId="7" borderId="57" xfId="0" applyFont="1" applyFill="1" applyBorder="1" applyAlignment="1">
      <alignment horizontal="center" vertical="center" wrapText="1"/>
    </xf>
    <xf numFmtId="0" fontId="25" fillId="7" borderId="63" xfId="0" applyFont="1" applyFill="1" applyBorder="1" applyAlignment="1">
      <alignment horizontal="center" vertical="center" wrapText="1"/>
    </xf>
    <xf numFmtId="0" fontId="25" fillId="0" borderId="58"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65" xfId="0" applyFont="1" applyBorder="1" applyAlignment="1">
      <alignment horizontal="center" vertical="center" wrapText="1"/>
    </xf>
    <xf numFmtId="0" fontId="28" fillId="0" borderId="6" xfId="0" applyFont="1" applyBorder="1" applyAlignment="1" applyProtection="1">
      <alignment vertical="center"/>
      <protection hidden="1"/>
    </xf>
    <xf numFmtId="0" fontId="29" fillId="0" borderId="6" xfId="0" applyFont="1" applyBorder="1" applyAlignment="1" applyProtection="1">
      <alignment vertical="center"/>
      <protection hidden="1"/>
    </xf>
    <xf numFmtId="0" fontId="13" fillId="0" borderId="0" xfId="0" applyFont="1" applyAlignment="1" applyProtection="1">
      <alignment vertical="center"/>
      <protection hidden="1"/>
    </xf>
    <xf numFmtId="0" fontId="14" fillId="0" borderId="0" xfId="0" applyFont="1" applyProtection="1">
      <alignment vertical="center"/>
      <protection hidden="1"/>
    </xf>
    <xf numFmtId="0" fontId="30" fillId="0" borderId="6" xfId="0" applyFont="1" applyBorder="1" applyAlignment="1" applyProtection="1">
      <alignment vertical="center"/>
      <protection hidden="1"/>
    </xf>
    <xf numFmtId="0" fontId="28"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NumberFormat="1" applyFont="1" applyAlignment="1" applyProtection="1">
      <alignment vertical="center"/>
      <protection hidden="1"/>
    </xf>
    <xf numFmtId="0" fontId="33" fillId="2" borderId="0" xfId="0" applyFont="1" applyFill="1" applyBorder="1" applyAlignment="1" applyProtection="1">
      <alignment vertical="center"/>
      <protection hidden="1"/>
    </xf>
    <xf numFmtId="0" fontId="36"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8" fillId="0" borderId="0" xfId="0" applyFont="1" applyProtection="1">
      <alignment vertical="center"/>
      <protection hidden="1"/>
    </xf>
    <xf numFmtId="0" fontId="13" fillId="0" borderId="0" xfId="0" applyFont="1" applyProtection="1">
      <alignment vertical="center"/>
      <protection hidden="1"/>
    </xf>
    <xf numFmtId="0" fontId="27" fillId="0" borderId="0" xfId="0" applyFo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0" borderId="0" xfId="0" applyFont="1" applyFill="1" applyBorder="1" applyAlignment="1" applyProtection="1">
      <alignment horizontal="left" vertical="top"/>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left" vertical="center"/>
      <protection hidden="1"/>
    </xf>
    <xf numFmtId="0" fontId="3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38" fontId="14" fillId="0" borderId="0" xfId="1" applyFont="1" applyFill="1" applyBorder="1" applyAlignment="1" applyProtection="1">
      <alignment horizontal="center" vertical="center" wrapText="1"/>
      <protection hidden="1"/>
    </xf>
    <xf numFmtId="0" fontId="14" fillId="0" borderId="0" xfId="0" applyFont="1" applyFill="1" applyBorder="1" applyProtection="1">
      <alignment vertical="center"/>
      <protection hidden="1"/>
    </xf>
    <xf numFmtId="0" fontId="33" fillId="0" borderId="6"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0" fontId="35" fillId="0" borderId="0" xfId="0" applyFont="1" applyBorder="1" applyAlignment="1" applyProtection="1">
      <alignment horizontal="left" vertical="top" wrapText="1"/>
      <protection hidden="1"/>
    </xf>
    <xf numFmtId="0" fontId="18" fillId="0" borderId="0" xfId="0" applyFont="1" applyBorder="1" applyAlignment="1" applyProtection="1">
      <alignment vertical="center"/>
      <protection hidden="1"/>
    </xf>
    <xf numFmtId="0" fontId="18" fillId="0" borderId="0" xfId="0" applyFont="1" applyFill="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34" fillId="0" borderId="14" xfId="0" applyFont="1" applyFill="1" applyBorder="1" applyAlignment="1" applyProtection="1">
      <alignment vertical="center" wrapText="1"/>
      <protection hidden="1"/>
    </xf>
    <xf numFmtId="0" fontId="34"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protection hidden="1"/>
    </xf>
    <xf numFmtId="0" fontId="14" fillId="0" borderId="0" xfId="0" applyFont="1" applyAlignment="1" applyProtection="1">
      <alignment horizontal="left" vertical="center"/>
      <protection hidden="1"/>
    </xf>
    <xf numFmtId="0" fontId="17" fillId="0" borderId="0" xfId="0" applyFont="1" applyProtection="1">
      <alignment vertical="center"/>
      <protection hidden="1"/>
    </xf>
    <xf numFmtId="0" fontId="36" fillId="0" borderId="0" xfId="0" applyFont="1" applyFill="1" applyBorder="1" applyAlignment="1" applyProtection="1">
      <alignment vertical="center" wrapText="1"/>
      <protection hidden="1"/>
    </xf>
    <xf numFmtId="0" fontId="39" fillId="0" borderId="0" xfId="0" applyFont="1" applyProtection="1">
      <alignment vertical="center"/>
      <protection hidden="1"/>
    </xf>
    <xf numFmtId="0" fontId="30" fillId="0" borderId="0" xfId="0" applyFont="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0" fontId="17" fillId="0" borderId="0" xfId="0" applyFont="1" applyBorder="1" applyAlignment="1" applyProtection="1">
      <alignment vertical="center" wrapText="1"/>
      <protection hidden="1"/>
    </xf>
    <xf numFmtId="0" fontId="33" fillId="0" borderId="3"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protection hidden="1"/>
    </xf>
    <xf numFmtId="0" fontId="34" fillId="0" borderId="0" xfId="0" applyFont="1" applyAlignment="1" applyProtection="1">
      <alignment vertical="center" wrapText="1"/>
      <protection hidden="1"/>
    </xf>
    <xf numFmtId="0" fontId="34" fillId="0" borderId="0" xfId="0" applyFont="1" applyFill="1" applyAlignment="1" applyProtection="1">
      <alignment horizontal="left" vertical="center" wrapText="1"/>
      <protection hidden="1"/>
    </xf>
    <xf numFmtId="0" fontId="34" fillId="0" borderId="0" xfId="0" applyFont="1" applyBorder="1" applyAlignment="1" applyProtection="1">
      <alignment vertical="center" wrapText="1"/>
      <protection hidden="1"/>
    </xf>
    <xf numFmtId="0" fontId="14" fillId="0" borderId="0" xfId="0" applyFont="1" applyAlignment="1" applyProtection="1">
      <alignment horizontal="left" vertical="center" wrapText="1"/>
      <protection hidden="1"/>
    </xf>
    <xf numFmtId="0" fontId="6" fillId="0" borderId="0" xfId="0" applyFont="1" applyFill="1" applyBorder="1" applyAlignment="1" applyProtection="1">
      <alignment horizontal="center" vertical="center"/>
      <protection hidden="1"/>
    </xf>
    <xf numFmtId="0" fontId="53" fillId="0" borderId="0" xfId="0" applyFont="1" applyBorder="1" applyAlignment="1" applyProtection="1">
      <alignment horizontal="left"/>
      <protection hidden="1"/>
    </xf>
    <xf numFmtId="0" fontId="54"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Protection="1">
      <alignment vertical="center"/>
      <protection hidden="1"/>
    </xf>
    <xf numFmtId="0" fontId="7" fillId="0" borderId="0" xfId="2" applyFont="1" applyAlignment="1" applyProtection="1">
      <alignment horizontal="left" vertical="center" indent="1"/>
      <protection locked="0" hidden="1"/>
    </xf>
    <xf numFmtId="0" fontId="7" fillId="0" borderId="0" xfId="2" applyFont="1" applyAlignment="1" applyProtection="1">
      <alignment vertical="center"/>
      <protection locked="0" hidden="1"/>
    </xf>
    <xf numFmtId="0" fontId="9" fillId="0" borderId="0" xfId="2" applyFont="1" applyAlignment="1" applyProtection="1">
      <alignment horizontal="left" vertical="center" indent="1"/>
      <protection locked="0" hidden="1"/>
    </xf>
    <xf numFmtId="0" fontId="33" fillId="0" borderId="0" xfId="0" applyFont="1" applyFill="1" applyBorder="1" applyAlignment="1" applyProtection="1">
      <alignment vertical="center" wrapText="1"/>
      <protection hidden="1"/>
    </xf>
    <xf numFmtId="0" fontId="7" fillId="0" borderId="0" xfId="2" applyNumberFormat="1" applyFont="1" applyAlignment="1" applyProtection="1">
      <alignment horizontal="right" vertical="center"/>
      <protection hidden="1"/>
    </xf>
    <xf numFmtId="0" fontId="7" fillId="0" borderId="0" xfId="2" applyNumberFormat="1" applyFont="1" applyFill="1" applyAlignment="1" applyProtection="1">
      <alignment horizontal="right" vertical="center"/>
      <protection hidden="1"/>
    </xf>
    <xf numFmtId="0" fontId="6" fillId="0" borderId="0" xfId="0" applyFont="1" applyBorder="1" applyAlignment="1" applyProtection="1">
      <alignment horizontal="left" vertical="center"/>
      <protection hidden="1"/>
    </xf>
    <xf numFmtId="0" fontId="33" fillId="0" borderId="0" xfId="0" applyFont="1" applyBorder="1" applyAlignment="1" applyProtection="1">
      <alignment vertical="center"/>
      <protection hidden="1"/>
    </xf>
    <xf numFmtId="0" fontId="82" fillId="0" borderId="0" xfId="0" applyFont="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42" fillId="0" borderId="0" xfId="0" applyFont="1" applyFill="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7" fillId="0" borderId="0" xfId="2" applyFont="1" applyAlignment="1" applyProtection="1">
      <alignment horizontal="left" vertical="center" indent="1"/>
      <protection hidden="1"/>
    </xf>
    <xf numFmtId="0" fontId="9" fillId="0" borderId="0" xfId="2" applyFont="1" applyAlignment="1" applyProtection="1">
      <alignment horizontal="left" vertical="center" indent="1"/>
      <protection hidden="1"/>
    </xf>
    <xf numFmtId="0" fontId="21" fillId="0" borderId="35" xfId="0" applyFont="1" applyBorder="1" applyProtection="1">
      <alignment vertical="center"/>
      <protection hidden="1"/>
    </xf>
    <xf numFmtId="0" fontId="21" fillId="0" borderId="36" xfId="0" applyFont="1" applyBorder="1" applyProtection="1">
      <alignment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right" vertical="center"/>
      <protection hidden="1"/>
    </xf>
    <xf numFmtId="0" fontId="16" fillId="8" borderId="13" xfId="0" applyNumberFormat="1" applyFont="1" applyFill="1" applyBorder="1" applyAlignment="1" applyProtection="1">
      <alignment horizontal="center" vertical="center" wrapText="1"/>
      <protection hidden="1"/>
    </xf>
    <xf numFmtId="0" fontId="16" fillId="8" borderId="16" xfId="0" applyNumberFormat="1" applyFont="1" applyFill="1" applyBorder="1" applyAlignment="1" applyProtection="1">
      <alignment horizontal="center" vertical="center" wrapText="1"/>
      <protection hidden="1"/>
    </xf>
    <xf numFmtId="0" fontId="16" fillId="8" borderId="17" xfId="0" applyNumberFormat="1" applyFont="1" applyFill="1" applyBorder="1" applyAlignment="1" applyProtection="1">
      <alignment horizontal="center" vertical="center" wrapText="1"/>
      <protection hidden="1"/>
    </xf>
    <xf numFmtId="0" fontId="30" fillId="4" borderId="9" xfId="0" applyNumberFormat="1" applyFont="1" applyFill="1" applyBorder="1" applyAlignment="1" applyProtection="1">
      <alignment horizontal="center" vertical="center" wrapText="1"/>
      <protection hidden="1"/>
    </xf>
    <xf numFmtId="0" fontId="17"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16" fillId="8" borderId="32" xfId="0" applyNumberFormat="1" applyFont="1" applyFill="1" applyBorder="1" applyAlignment="1" applyProtection="1">
      <alignment horizontal="center" vertical="center"/>
      <protection hidden="1"/>
    </xf>
    <xf numFmtId="0" fontId="16" fillId="8" borderId="33" xfId="0" applyNumberFormat="1" applyFont="1" applyFill="1" applyBorder="1" applyAlignment="1" applyProtection="1">
      <alignment horizontal="center" vertical="center"/>
      <protection hidden="1"/>
    </xf>
    <xf numFmtId="0" fontId="16" fillId="8" borderId="34" xfId="0" applyNumberFormat="1" applyFont="1" applyFill="1" applyBorder="1" applyAlignment="1" applyProtection="1">
      <alignment horizontal="center" vertical="center"/>
      <protection hidden="1"/>
    </xf>
    <xf numFmtId="0" fontId="16" fillId="8" borderId="29" xfId="0" applyNumberFormat="1" applyFont="1" applyFill="1" applyBorder="1" applyAlignment="1" applyProtection="1">
      <alignment horizontal="center" vertical="center"/>
      <protection hidden="1"/>
    </xf>
    <xf numFmtId="0" fontId="16" fillId="8" borderId="30" xfId="0" applyNumberFormat="1" applyFont="1" applyFill="1" applyBorder="1" applyAlignment="1" applyProtection="1">
      <alignment horizontal="center" vertical="center"/>
      <protection hidden="1"/>
    </xf>
    <xf numFmtId="0" fontId="16" fillId="8" borderId="31" xfId="0" applyNumberFormat="1" applyFont="1" applyFill="1" applyBorder="1" applyAlignment="1" applyProtection="1">
      <alignment horizontal="center" vertical="center"/>
      <protection hidden="1"/>
    </xf>
    <xf numFmtId="0" fontId="47" fillId="0" borderId="0" xfId="2" applyFont="1" applyAlignment="1" applyProtection="1">
      <alignment vertical="center"/>
      <protection hidden="1"/>
    </xf>
    <xf numFmtId="0" fontId="6" fillId="0" borderId="0" xfId="2" applyFont="1" applyAlignment="1" applyProtection="1">
      <alignment vertical="center"/>
      <protection hidden="1"/>
    </xf>
    <xf numFmtId="0" fontId="48" fillId="0" borderId="0" xfId="2" applyFont="1" applyAlignment="1" applyProtection="1">
      <alignment vertical="center"/>
      <protection hidden="1"/>
    </xf>
    <xf numFmtId="0" fontId="16" fillId="8" borderId="13" xfId="0" applyNumberFormat="1" applyFont="1" applyFill="1" applyBorder="1" applyAlignment="1" applyProtection="1">
      <alignment horizontal="center" vertical="center" wrapText="1"/>
      <protection locked="0" hidden="1"/>
    </xf>
    <xf numFmtId="0" fontId="16" fillId="8" borderId="16" xfId="0" applyNumberFormat="1" applyFont="1" applyFill="1" applyBorder="1" applyAlignment="1" applyProtection="1">
      <alignment horizontal="center" vertical="center" wrapText="1"/>
      <protection locked="0" hidden="1"/>
    </xf>
    <xf numFmtId="0" fontId="16" fillId="8" borderId="17" xfId="0" applyNumberFormat="1" applyFont="1" applyFill="1" applyBorder="1" applyAlignment="1" applyProtection="1">
      <alignment horizontal="center" vertical="center" wrapText="1"/>
      <protection locked="0" hidden="1"/>
    </xf>
    <xf numFmtId="0" fontId="16" fillId="8" borderId="32" xfId="0" applyNumberFormat="1" applyFont="1" applyFill="1" applyBorder="1" applyAlignment="1" applyProtection="1">
      <alignment horizontal="center" vertical="center"/>
      <protection locked="0" hidden="1"/>
    </xf>
    <xf numFmtId="0" fontId="16" fillId="8" borderId="33" xfId="0" applyNumberFormat="1" applyFont="1" applyFill="1" applyBorder="1" applyAlignment="1" applyProtection="1">
      <alignment horizontal="center" vertical="center"/>
      <protection locked="0" hidden="1"/>
    </xf>
    <xf numFmtId="0" fontId="16" fillId="8" borderId="34" xfId="0" applyNumberFormat="1" applyFont="1" applyFill="1" applyBorder="1" applyAlignment="1" applyProtection="1">
      <alignment horizontal="center" vertical="center"/>
      <protection locked="0" hidden="1"/>
    </xf>
    <xf numFmtId="0" fontId="16" fillId="8" borderId="29" xfId="0" applyNumberFormat="1" applyFont="1" applyFill="1" applyBorder="1" applyAlignment="1" applyProtection="1">
      <alignment horizontal="center" vertical="center"/>
      <protection locked="0" hidden="1"/>
    </xf>
    <xf numFmtId="0" fontId="16" fillId="8" borderId="30" xfId="0" applyNumberFormat="1" applyFont="1" applyFill="1" applyBorder="1" applyAlignment="1" applyProtection="1">
      <alignment horizontal="center" vertical="center"/>
      <protection locked="0" hidden="1"/>
    </xf>
    <xf numFmtId="0" fontId="16" fillId="8" borderId="31" xfId="0" applyNumberFormat="1" applyFont="1" applyFill="1" applyBorder="1" applyAlignment="1" applyProtection="1">
      <alignment horizontal="center" vertical="center"/>
      <protection locked="0" hidden="1"/>
    </xf>
    <xf numFmtId="0" fontId="65" fillId="0" borderId="0" xfId="0" applyFont="1" applyProtection="1">
      <alignment vertical="center"/>
      <protection hidden="1"/>
    </xf>
    <xf numFmtId="0" fontId="30" fillId="0" borderId="0" xfId="0" applyFont="1" applyFill="1" applyBorder="1" applyAlignment="1" applyProtection="1">
      <alignment horizontal="center" vertical="center" wrapText="1"/>
      <protection hidden="1"/>
    </xf>
    <xf numFmtId="0" fontId="60" fillId="0" borderId="0" xfId="0" applyFont="1" applyProtection="1">
      <alignment vertical="center"/>
      <protection hidden="1"/>
    </xf>
    <xf numFmtId="0" fontId="0" fillId="0" borderId="66" xfId="0" applyBorder="1" applyProtection="1">
      <alignment vertical="center"/>
      <protection hidden="1"/>
    </xf>
    <xf numFmtId="0" fontId="76" fillId="0" borderId="0" xfId="0" applyFont="1" applyBorder="1" applyProtection="1">
      <alignment vertical="center"/>
      <protection hidden="1"/>
    </xf>
    <xf numFmtId="0" fontId="73" fillId="0" borderId="0" xfId="0" applyFont="1" applyBorder="1" applyProtection="1">
      <alignment vertical="center"/>
      <protection hidden="1"/>
    </xf>
    <xf numFmtId="0" fontId="10" fillId="0" borderId="0" xfId="0" applyFont="1" applyBorder="1" applyProtection="1">
      <alignment vertical="center"/>
      <protection hidden="1"/>
    </xf>
    <xf numFmtId="0" fontId="5" fillId="0" borderId="0" xfId="0" applyFont="1" applyProtection="1">
      <alignment vertical="center"/>
      <protection hidden="1"/>
    </xf>
    <xf numFmtId="0" fontId="74" fillId="0" borderId="0" xfId="0" applyFont="1" applyProtection="1">
      <alignment vertical="center"/>
      <protection hidden="1"/>
    </xf>
    <xf numFmtId="0" fontId="75" fillId="0" borderId="0" xfId="0" applyFont="1" applyProtection="1">
      <alignment vertical="center"/>
      <protection hidden="1"/>
    </xf>
    <xf numFmtId="0" fontId="72" fillId="0" borderId="0" xfId="0" applyFont="1" applyProtection="1">
      <alignment vertical="center"/>
      <protection hidden="1"/>
    </xf>
    <xf numFmtId="0" fontId="16" fillId="3" borderId="32" xfId="0" applyNumberFormat="1" applyFont="1" applyFill="1" applyBorder="1" applyAlignment="1" applyProtection="1">
      <alignment horizontal="center" vertical="center"/>
      <protection hidden="1"/>
    </xf>
    <xf numFmtId="0" fontId="16" fillId="3" borderId="33" xfId="0" applyNumberFormat="1" applyFont="1" applyFill="1" applyBorder="1" applyAlignment="1" applyProtection="1">
      <alignment horizontal="center" vertical="center"/>
      <protection hidden="1"/>
    </xf>
    <xf numFmtId="0" fontId="16" fillId="3" borderId="34" xfId="0" applyNumberFormat="1" applyFont="1" applyFill="1" applyBorder="1" applyAlignment="1" applyProtection="1">
      <alignment horizontal="center" vertical="center"/>
      <protection hidden="1"/>
    </xf>
    <xf numFmtId="0" fontId="20" fillId="0" borderId="0" xfId="0" applyFont="1" applyAlignment="1" applyProtection="1">
      <alignment vertical="center"/>
      <protection hidden="1"/>
    </xf>
    <xf numFmtId="0" fontId="7" fillId="0" borderId="0" xfId="2" applyFont="1" applyFill="1" applyAlignment="1" applyProtection="1">
      <alignment horizontal="right" vertical="center"/>
      <protection locked="0" hidden="1"/>
    </xf>
    <xf numFmtId="0" fontId="11" fillId="0" borderId="0" xfId="2" applyFont="1" applyAlignment="1" applyProtection="1">
      <alignment horizontal="left" vertical="center" shrinkToFit="1"/>
      <protection locked="0" hidden="1"/>
    </xf>
    <xf numFmtId="0" fontId="81" fillId="0" borderId="0" xfId="2" applyNumberFormat="1" applyFont="1" applyFill="1" applyAlignment="1" applyProtection="1">
      <alignment horizontal="left" vertical="center" wrapText="1"/>
      <protection hidden="1"/>
    </xf>
    <xf numFmtId="0" fontId="7" fillId="0" borderId="0" xfId="2" applyFont="1" applyAlignment="1" applyProtection="1">
      <alignment horizontal="left" vertical="center" wrapText="1"/>
      <protection hidden="1"/>
    </xf>
    <xf numFmtId="178" fontId="7" fillId="0" borderId="0" xfId="2" applyNumberFormat="1" applyFont="1" applyFill="1" applyAlignment="1" applyProtection="1">
      <alignment horizontal="right" vertical="center"/>
      <protection hidden="1"/>
    </xf>
    <xf numFmtId="179" fontId="7" fillId="0" borderId="0" xfId="2" applyNumberFormat="1" applyFont="1" applyFill="1" applyBorder="1" applyAlignment="1" applyProtection="1">
      <alignment horizontal="center" vertical="center"/>
      <protection hidden="1"/>
    </xf>
    <xf numFmtId="0" fontId="7" fillId="0" borderId="0" xfId="2" applyFont="1" applyFill="1" applyAlignment="1" applyProtection="1">
      <alignment horizontal="right" vertical="center" shrinkToFit="1"/>
      <protection hidden="1"/>
    </xf>
    <xf numFmtId="0" fontId="7" fillId="0" borderId="0" xfId="2" applyFont="1" applyAlignment="1" applyProtection="1">
      <alignment horizontal="right" vertical="center" shrinkToFit="1"/>
      <protection hidden="1"/>
    </xf>
    <xf numFmtId="0" fontId="21" fillId="4" borderId="52" xfId="0" applyFont="1" applyFill="1" applyBorder="1" applyAlignment="1" applyProtection="1">
      <alignment horizontal="left" vertical="center"/>
      <protection hidden="1"/>
    </xf>
    <xf numFmtId="0" fontId="21" fillId="4" borderId="53" xfId="0" applyFont="1" applyFill="1" applyBorder="1" applyAlignment="1" applyProtection="1">
      <alignment horizontal="left" vertical="center"/>
      <protection hidden="1"/>
    </xf>
    <xf numFmtId="0" fontId="5" fillId="4" borderId="50" xfId="0" applyFont="1" applyFill="1" applyBorder="1" applyAlignment="1" applyProtection="1">
      <alignment horizontal="left" vertical="center"/>
      <protection hidden="1"/>
    </xf>
    <xf numFmtId="0" fontId="5" fillId="4" borderId="7" xfId="0" applyFont="1" applyFill="1" applyBorder="1" applyAlignment="1" applyProtection="1">
      <alignment horizontal="left" vertical="center"/>
      <protection hidden="1"/>
    </xf>
    <xf numFmtId="0" fontId="5" fillId="4" borderId="41" xfId="0" applyFont="1" applyFill="1" applyBorder="1" applyAlignment="1" applyProtection="1">
      <alignment horizontal="left" vertical="center" wrapText="1"/>
      <protection hidden="1"/>
    </xf>
    <xf numFmtId="0" fontId="5" fillId="4" borderId="42" xfId="0" applyFont="1" applyFill="1" applyBorder="1" applyAlignment="1" applyProtection="1">
      <alignment horizontal="left" vertical="center"/>
      <protection hidden="1"/>
    </xf>
    <xf numFmtId="0" fontId="22" fillId="0" borderId="0" xfId="2" applyFont="1" applyFill="1" applyAlignment="1" applyProtection="1">
      <alignment horizontal="right" vertical="center" shrinkToFit="1"/>
      <protection hidden="1"/>
    </xf>
    <xf numFmtId="0" fontId="22" fillId="0" borderId="0" xfId="2" applyFont="1" applyAlignment="1" applyProtection="1">
      <alignment horizontal="right" vertical="center" shrinkToFit="1"/>
      <protection hidden="1"/>
    </xf>
    <xf numFmtId="0" fontId="19" fillId="3" borderId="54" xfId="0" applyFont="1" applyFill="1" applyBorder="1" applyAlignment="1" applyProtection="1">
      <alignment horizontal="left" vertical="center"/>
      <protection hidden="1"/>
    </xf>
    <xf numFmtId="0" fontId="19" fillId="3" borderId="55" xfId="0" applyFont="1" applyFill="1" applyBorder="1" applyAlignment="1" applyProtection="1">
      <alignment horizontal="left" vertical="center"/>
      <protection hidden="1"/>
    </xf>
    <xf numFmtId="0" fontId="19" fillId="3" borderId="56" xfId="0" applyFont="1" applyFill="1" applyBorder="1" applyAlignment="1" applyProtection="1">
      <alignment horizontal="left" vertical="center"/>
      <protection hidden="1"/>
    </xf>
    <xf numFmtId="0" fontId="5" fillId="3" borderId="14" xfId="0" applyFont="1" applyFill="1" applyBorder="1" applyAlignment="1" applyProtection="1">
      <alignment horizontal="left" vertical="center" shrinkToFit="1"/>
      <protection hidden="1"/>
    </xf>
    <xf numFmtId="0" fontId="5" fillId="3" borderId="0" xfId="0" applyFont="1" applyFill="1" applyBorder="1" applyAlignment="1" applyProtection="1">
      <alignment horizontal="left" vertical="center" shrinkToFit="1"/>
      <protection hidden="1"/>
    </xf>
    <xf numFmtId="0" fontId="5" fillId="3" borderId="37" xfId="0" applyFont="1" applyFill="1" applyBorder="1" applyAlignment="1" applyProtection="1">
      <alignment horizontal="left" vertical="center" shrinkToFit="1"/>
      <protection hidden="1"/>
    </xf>
    <xf numFmtId="178" fontId="21" fillId="3" borderId="47" xfId="0" applyNumberFormat="1" applyFont="1" applyFill="1" applyBorder="1" applyAlignment="1" applyProtection="1">
      <alignment horizontal="center" vertical="top"/>
      <protection hidden="1"/>
    </xf>
    <xf numFmtId="178" fontId="21" fillId="3" borderId="48" xfId="0" applyNumberFormat="1" applyFont="1" applyFill="1" applyBorder="1" applyAlignment="1" applyProtection="1">
      <alignment horizontal="center" vertical="top"/>
      <protection hidden="1"/>
    </xf>
    <xf numFmtId="178" fontId="21" fillId="3" borderId="49" xfId="0" applyNumberFormat="1" applyFont="1" applyFill="1" applyBorder="1" applyAlignment="1" applyProtection="1">
      <alignment horizontal="center" vertical="top"/>
      <protection hidden="1"/>
    </xf>
    <xf numFmtId="0" fontId="19" fillId="0" borderId="0" xfId="0" applyFont="1" applyAlignment="1" applyProtection="1">
      <alignment horizontal="right" vertical="center"/>
      <protection hidden="1"/>
    </xf>
    <xf numFmtId="0" fontId="5" fillId="4" borderId="53" xfId="0" applyFont="1" applyFill="1" applyBorder="1" applyAlignment="1" applyProtection="1">
      <alignment horizontal="left" vertical="center"/>
      <protection hidden="1"/>
    </xf>
    <xf numFmtId="0" fontId="21" fillId="3" borderId="9" xfId="0" applyFont="1" applyFill="1" applyBorder="1" applyAlignment="1" applyProtection="1">
      <alignment horizontal="center" vertical="center"/>
      <protection hidden="1"/>
    </xf>
    <xf numFmtId="0" fontId="21" fillId="3" borderId="46" xfId="0" applyFont="1" applyFill="1" applyBorder="1" applyAlignment="1" applyProtection="1">
      <alignment horizontal="center" vertical="center"/>
      <protection hidden="1"/>
    </xf>
    <xf numFmtId="0" fontId="21" fillId="3" borderId="54" xfId="0" applyFont="1" applyFill="1" applyBorder="1" applyAlignment="1" applyProtection="1">
      <alignment horizontal="center" vertical="center" shrinkToFit="1"/>
      <protection hidden="1"/>
    </xf>
    <xf numFmtId="0" fontId="21" fillId="3" borderId="55" xfId="0" applyFont="1" applyFill="1" applyBorder="1" applyAlignment="1" applyProtection="1">
      <alignment horizontal="center" vertical="center" shrinkToFit="1"/>
      <protection hidden="1"/>
    </xf>
    <xf numFmtId="0" fontId="21" fillId="3" borderId="56"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51" xfId="0" applyFont="1" applyFill="1" applyBorder="1" applyAlignment="1" applyProtection="1">
      <alignment horizontal="center" vertical="center" shrinkToFit="1"/>
      <protection hidden="1"/>
    </xf>
    <xf numFmtId="0" fontId="21" fillId="3" borderId="43" xfId="0" applyFont="1" applyFill="1" applyBorder="1" applyAlignment="1" applyProtection="1">
      <alignment horizontal="center" vertical="center"/>
      <protection hidden="1"/>
    </xf>
    <xf numFmtId="0" fontId="21" fillId="3" borderId="44" xfId="0" applyFont="1" applyFill="1" applyBorder="1" applyAlignment="1" applyProtection="1">
      <alignment horizontal="center" vertical="center"/>
      <protection hidden="1"/>
    </xf>
    <xf numFmtId="0" fontId="21" fillId="3" borderId="39" xfId="0" applyFont="1" applyFill="1" applyBorder="1" applyAlignment="1" applyProtection="1">
      <alignment horizontal="center" vertical="center"/>
      <protection hidden="1"/>
    </xf>
    <xf numFmtId="0" fontId="21" fillId="3" borderId="45" xfId="0" applyFon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43"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21" fillId="3" borderId="8" xfId="0" applyFont="1" applyFill="1" applyBorder="1" applyAlignment="1" applyProtection="1">
      <alignment horizontal="center" vertical="center"/>
      <protection hidden="1"/>
    </xf>
    <xf numFmtId="0" fontId="21" fillId="3" borderId="10"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38" fontId="51" fillId="3" borderId="0" xfId="1" applyFont="1" applyFill="1" applyAlignment="1" applyProtection="1">
      <alignment horizontal="center" vertical="center" wrapText="1"/>
      <protection hidden="1"/>
    </xf>
    <xf numFmtId="0" fontId="19"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10" fillId="4" borderId="38" xfId="0" applyFont="1" applyFill="1" applyBorder="1" applyAlignment="1" applyProtection="1">
      <alignment horizontal="left" vertical="center"/>
      <protection hidden="1"/>
    </xf>
    <xf numFmtId="0" fontId="5" fillId="4" borderId="39" xfId="0" applyFont="1" applyFill="1" applyBorder="1" applyAlignment="1" applyProtection="1">
      <alignment horizontal="left" vertical="center"/>
      <protection hidden="1"/>
    </xf>
    <xf numFmtId="0" fontId="5" fillId="4" borderId="40" xfId="0" applyFont="1" applyFill="1" applyBorder="1" applyAlignment="1" applyProtection="1">
      <alignment horizontal="left" vertical="center"/>
      <protection hidden="1"/>
    </xf>
    <xf numFmtId="0" fontId="5" fillId="4" borderId="10" xfId="0" applyFont="1" applyFill="1" applyBorder="1" applyAlignment="1" applyProtection="1">
      <alignment horizontal="left" vertical="center"/>
      <protection hidden="1"/>
    </xf>
    <xf numFmtId="0" fontId="33" fillId="4" borderId="8" xfId="0" applyFont="1" applyFill="1" applyBorder="1" applyAlignment="1" applyProtection="1">
      <alignment horizontal="left" vertical="center" wrapText="1"/>
      <protection hidden="1"/>
    </xf>
    <xf numFmtId="0" fontId="33" fillId="4" borderId="9" xfId="0" applyFont="1" applyFill="1" applyBorder="1" applyAlignment="1" applyProtection="1">
      <alignment horizontal="left" vertical="center" wrapText="1"/>
      <protection hidden="1"/>
    </xf>
    <xf numFmtId="0" fontId="33" fillId="4" borderId="10" xfId="0" applyFont="1" applyFill="1" applyBorder="1" applyAlignment="1" applyProtection="1">
      <alignment horizontal="left" vertical="center" wrapText="1"/>
      <protection hidden="1"/>
    </xf>
    <xf numFmtId="0" fontId="16" fillId="8" borderId="1" xfId="0" applyFont="1" applyFill="1" applyBorder="1" applyAlignment="1" applyProtection="1">
      <alignment horizontal="center" vertical="center"/>
      <protection locked="0" hidden="1"/>
    </xf>
    <xf numFmtId="0" fontId="36" fillId="0" borderId="14" xfId="0" applyFont="1" applyBorder="1" applyAlignment="1" applyProtection="1">
      <alignment horizontal="left" vertical="center" wrapText="1"/>
      <protection hidden="1"/>
    </xf>
    <xf numFmtId="0" fontId="36" fillId="0" borderId="0" xfId="0" applyFont="1" applyAlignment="1" applyProtection="1">
      <alignment horizontal="left" vertical="center" wrapText="1"/>
      <protection hidden="1"/>
    </xf>
    <xf numFmtId="0" fontId="18" fillId="4" borderId="8" xfId="0" applyFont="1" applyFill="1" applyBorder="1" applyAlignment="1" applyProtection="1">
      <alignment horizontal="left" vertical="center" wrapText="1"/>
      <protection hidden="1"/>
    </xf>
    <xf numFmtId="0" fontId="18" fillId="4" borderId="9" xfId="0" applyFont="1" applyFill="1" applyBorder="1" applyAlignment="1" applyProtection="1">
      <alignment horizontal="left" vertical="center" wrapText="1"/>
      <protection hidden="1"/>
    </xf>
    <xf numFmtId="0" fontId="35" fillId="0" borderId="14"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4" fillId="0" borderId="14"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16" fillId="8" borderId="8" xfId="0" applyFont="1" applyFill="1" applyBorder="1" applyAlignment="1" applyProtection="1">
      <alignment horizontal="center" vertical="center" wrapText="1"/>
      <protection locked="0" hidden="1"/>
    </xf>
    <xf numFmtId="0" fontId="16" fillId="8" borderId="10" xfId="0" applyFont="1" applyFill="1" applyBorder="1" applyAlignment="1" applyProtection="1">
      <alignment horizontal="center" vertical="center" wrapText="1"/>
      <protection locked="0" hidden="1"/>
    </xf>
    <xf numFmtId="0" fontId="16" fillId="8" borderId="1" xfId="0" applyNumberFormat="1" applyFont="1" applyFill="1" applyBorder="1" applyAlignment="1" applyProtection="1">
      <alignment horizontal="center" vertical="center" wrapText="1"/>
      <protection locked="0" hidden="1"/>
    </xf>
    <xf numFmtId="0" fontId="33" fillId="4" borderId="1" xfId="0" applyFont="1" applyFill="1" applyBorder="1" applyAlignment="1" applyProtection="1">
      <alignment horizontal="center" vertical="center" wrapText="1"/>
      <protection hidden="1"/>
    </xf>
    <xf numFmtId="0" fontId="33" fillId="4" borderId="8" xfId="0" applyFont="1" applyFill="1" applyBorder="1" applyAlignment="1" applyProtection="1">
      <alignment horizontal="center" vertical="center" wrapText="1"/>
      <protection hidden="1"/>
    </xf>
    <xf numFmtId="176" fontId="13" fillId="8" borderId="1" xfId="0" applyNumberFormat="1" applyFont="1" applyFill="1" applyBorder="1" applyAlignment="1" applyProtection="1">
      <alignment vertical="center"/>
      <protection locked="0" hidden="1"/>
    </xf>
    <xf numFmtId="176" fontId="13" fillId="0" borderId="8" xfId="0" applyNumberFormat="1" applyFont="1" applyFill="1" applyBorder="1" applyAlignment="1" applyProtection="1">
      <alignment horizontal="center" vertical="center"/>
      <protection hidden="1"/>
    </xf>
    <xf numFmtId="176" fontId="13" fillId="0" borderId="9" xfId="0" applyNumberFormat="1" applyFont="1" applyFill="1" applyBorder="1" applyAlignment="1" applyProtection="1">
      <alignment horizontal="center" vertical="center"/>
      <protection hidden="1"/>
    </xf>
    <xf numFmtId="176" fontId="13" fillId="0" borderId="10" xfId="0" applyNumberFormat="1" applyFont="1" applyFill="1" applyBorder="1" applyAlignment="1" applyProtection="1">
      <alignment horizontal="center" vertical="center"/>
      <protection hidden="1"/>
    </xf>
    <xf numFmtId="176" fontId="24" fillId="0" borderId="1" xfId="0" applyNumberFormat="1" applyFont="1" applyBorder="1" applyAlignment="1" applyProtection="1">
      <alignment horizontal="center" vertical="center"/>
      <protection hidden="1"/>
    </xf>
    <xf numFmtId="0" fontId="33" fillId="4" borderId="8" xfId="0" applyFont="1" applyFill="1" applyBorder="1" applyAlignment="1" applyProtection="1">
      <alignment horizontal="center" vertical="center"/>
      <protection hidden="1"/>
    </xf>
    <xf numFmtId="0" fontId="33" fillId="4" borderId="9" xfId="0" applyFont="1" applyFill="1" applyBorder="1" applyAlignment="1" applyProtection="1">
      <alignment horizontal="center" vertical="center"/>
      <protection hidden="1"/>
    </xf>
    <xf numFmtId="0" fontId="33" fillId="4" borderId="10" xfId="0" applyFont="1" applyFill="1" applyBorder="1" applyAlignment="1" applyProtection="1">
      <alignment horizontal="center" vertical="center"/>
      <protection hidden="1"/>
    </xf>
    <xf numFmtId="0" fontId="33" fillId="2" borderId="0" xfId="0" applyFont="1" applyFill="1" applyBorder="1" applyAlignment="1" applyProtection="1">
      <alignment horizontal="left" vertical="center" wrapText="1"/>
      <protection hidden="1"/>
    </xf>
    <xf numFmtId="0" fontId="33" fillId="2" borderId="0" xfId="0" applyFont="1" applyFill="1" applyBorder="1" applyAlignment="1" applyProtection="1">
      <alignment horizontal="left" vertical="center"/>
      <protection hidden="1"/>
    </xf>
    <xf numFmtId="49" fontId="27" fillId="8" borderId="8" xfId="0" applyNumberFormat="1" applyFont="1" applyFill="1" applyBorder="1" applyAlignment="1" applyProtection="1">
      <alignment vertical="center" shrinkToFit="1"/>
      <protection locked="0" hidden="1"/>
    </xf>
    <xf numFmtId="49" fontId="27" fillId="8" borderId="9" xfId="0" applyNumberFormat="1" applyFont="1" applyFill="1" applyBorder="1" applyAlignment="1" applyProtection="1">
      <alignment vertical="center" shrinkToFit="1"/>
      <protection locked="0" hidden="1"/>
    </xf>
    <xf numFmtId="49" fontId="27" fillId="8" borderId="10" xfId="0" applyNumberFormat="1" applyFont="1" applyFill="1" applyBorder="1" applyAlignment="1" applyProtection="1">
      <alignment vertical="center" shrinkToFit="1"/>
      <protection locked="0" hidden="1"/>
    </xf>
    <xf numFmtId="0" fontId="18" fillId="4" borderId="10" xfId="0" applyFont="1" applyFill="1" applyBorder="1" applyAlignment="1" applyProtection="1">
      <alignment horizontal="center" vertical="center" wrapText="1"/>
      <protection hidden="1"/>
    </xf>
    <xf numFmtId="0" fontId="18" fillId="4" borderId="1" xfId="0" applyFont="1" applyFill="1" applyBorder="1" applyAlignment="1" applyProtection="1">
      <alignment horizontal="center" vertical="center" wrapText="1"/>
      <protection hidden="1"/>
    </xf>
    <xf numFmtId="0" fontId="18" fillId="4" borderId="8" xfId="0" applyFont="1" applyFill="1" applyBorder="1" applyAlignment="1" applyProtection="1">
      <alignment horizontal="center" vertical="center" wrapText="1"/>
      <protection hidden="1"/>
    </xf>
    <xf numFmtId="0" fontId="31" fillId="2" borderId="0" xfId="0" applyNumberFormat="1"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wrapText="1"/>
      <protection hidden="1"/>
    </xf>
    <xf numFmtId="0" fontId="32" fillId="5" borderId="1" xfId="0" applyFont="1" applyFill="1" applyBorder="1" applyAlignment="1" applyProtection="1">
      <alignment horizontal="center" vertical="center"/>
      <protection hidden="1"/>
    </xf>
    <xf numFmtId="0" fontId="3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vertical="center"/>
      <protection hidden="1"/>
    </xf>
    <xf numFmtId="0" fontId="27" fillId="4" borderId="5" xfId="0" applyFont="1" applyFill="1" applyBorder="1" applyAlignment="1" applyProtection="1">
      <alignment vertical="center"/>
      <protection hidden="1"/>
    </xf>
    <xf numFmtId="0" fontId="27" fillId="4" borderId="6" xfId="0" applyFont="1" applyFill="1" applyBorder="1" applyAlignment="1" applyProtection="1">
      <alignment vertical="center"/>
      <protection hidden="1"/>
    </xf>
    <xf numFmtId="0" fontId="16" fillId="8" borderId="20" xfId="0" applyNumberFormat="1" applyFont="1" applyFill="1" applyBorder="1" applyAlignment="1" applyProtection="1">
      <alignment horizontal="center" vertical="center"/>
      <protection locked="0" hidden="1"/>
    </xf>
    <xf numFmtId="0" fontId="16" fillId="8" borderId="21" xfId="0" applyNumberFormat="1" applyFont="1" applyFill="1" applyBorder="1" applyAlignment="1" applyProtection="1">
      <alignment horizontal="center" vertical="center"/>
      <protection locked="0" hidden="1"/>
    </xf>
    <xf numFmtId="0" fontId="16" fillId="8" borderId="11" xfId="0" applyNumberFormat="1" applyFont="1" applyFill="1" applyBorder="1" applyAlignment="1" applyProtection="1">
      <alignment horizontal="center" vertical="center"/>
      <protection locked="0" hidden="1"/>
    </xf>
    <xf numFmtId="0" fontId="16" fillId="8" borderId="12" xfId="0" applyNumberFormat="1" applyFont="1" applyFill="1" applyBorder="1" applyAlignment="1" applyProtection="1">
      <alignment horizontal="center" vertical="center"/>
      <protection locked="0" hidden="1"/>
    </xf>
    <xf numFmtId="0" fontId="16" fillId="8" borderId="18" xfId="0" applyNumberFormat="1" applyFont="1" applyFill="1" applyBorder="1" applyAlignment="1" applyProtection="1">
      <alignment horizontal="center" vertical="center"/>
      <protection locked="0" hidden="1"/>
    </xf>
    <xf numFmtId="0" fontId="16" fillId="8" borderId="19" xfId="0" applyNumberFormat="1" applyFont="1" applyFill="1" applyBorder="1" applyAlignment="1" applyProtection="1">
      <alignment horizontal="center" vertical="center"/>
      <protection locked="0" hidden="1"/>
    </xf>
    <xf numFmtId="0" fontId="33" fillId="4" borderId="3" xfId="0" applyFont="1" applyFill="1" applyBorder="1" applyAlignment="1" applyProtection="1">
      <alignment horizontal="center" vertical="center"/>
      <protection hidden="1"/>
    </xf>
    <xf numFmtId="0" fontId="14" fillId="4" borderId="3" xfId="0" applyFont="1" applyFill="1" applyBorder="1" applyAlignment="1" applyProtection="1">
      <alignment vertical="center"/>
      <protection hidden="1"/>
    </xf>
    <xf numFmtId="0" fontId="14" fillId="4" borderId="6" xfId="0" applyFont="1" applyFill="1" applyBorder="1" applyAlignment="1" applyProtection="1">
      <alignment vertical="center"/>
      <protection hidden="1"/>
    </xf>
    <xf numFmtId="49" fontId="16" fillId="8" borderId="1" xfId="0" applyNumberFormat="1" applyFont="1" applyFill="1" applyBorder="1" applyAlignment="1" applyProtection="1">
      <alignment horizontal="center" vertical="center" wrapText="1"/>
      <protection locked="0" hidden="1"/>
    </xf>
    <xf numFmtId="0" fontId="34" fillId="0" borderId="14" xfId="3" applyFont="1" applyFill="1" applyBorder="1" applyAlignment="1" applyProtection="1">
      <alignment horizontal="left" vertical="center" wrapText="1" indent="1"/>
      <protection hidden="1"/>
    </xf>
    <xf numFmtId="0" fontId="34" fillId="0" borderId="0" xfId="3" applyFont="1" applyFill="1" applyBorder="1" applyAlignment="1" applyProtection="1">
      <alignment horizontal="left" vertical="center" wrapText="1" indent="1"/>
      <protection hidden="1"/>
    </xf>
    <xf numFmtId="0" fontId="33" fillId="4" borderId="9" xfId="0" applyFont="1" applyFill="1" applyBorder="1" applyAlignment="1" applyProtection="1">
      <alignment horizontal="center" vertical="center" wrapText="1"/>
      <protection hidden="1"/>
    </xf>
    <xf numFmtId="0" fontId="33" fillId="4" borderId="10" xfId="0" applyFont="1" applyFill="1" applyBorder="1" applyAlignment="1" applyProtection="1">
      <alignment horizontal="center" vertical="center" wrapText="1"/>
      <protection hidden="1"/>
    </xf>
    <xf numFmtId="178" fontId="16" fillId="8" borderId="1" xfId="0" applyNumberFormat="1" applyFont="1" applyFill="1" applyBorder="1" applyAlignment="1" applyProtection="1">
      <alignment horizontal="center" vertical="center"/>
      <protection locked="0" hidden="1"/>
    </xf>
    <xf numFmtId="0" fontId="77" fillId="0" borderId="0" xfId="0" applyFont="1" applyBorder="1" applyAlignment="1" applyProtection="1">
      <alignment horizontal="center" vertical="center" wrapText="1"/>
      <protection hidden="1"/>
    </xf>
    <xf numFmtId="0" fontId="33" fillId="4" borderId="22" xfId="0" applyFont="1" applyFill="1" applyBorder="1" applyAlignment="1" applyProtection="1">
      <alignment horizontal="center" vertical="center" wrapText="1"/>
      <protection hidden="1"/>
    </xf>
    <xf numFmtId="0" fontId="33" fillId="4" borderId="2" xfId="0" applyFont="1" applyFill="1" applyBorder="1" applyAlignment="1" applyProtection="1">
      <alignment horizontal="center" vertical="center" wrapText="1"/>
      <protection hidden="1"/>
    </xf>
    <xf numFmtId="0" fontId="18" fillId="4" borderId="7" xfId="0" applyFont="1" applyFill="1" applyBorder="1" applyAlignment="1" applyProtection="1">
      <alignment horizontal="center" vertical="center" wrapText="1"/>
      <protection hidden="1"/>
    </xf>
    <xf numFmtId="0" fontId="18" fillId="4" borderId="2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wrapText="1"/>
      <protection hidden="1"/>
    </xf>
    <xf numFmtId="178" fontId="13" fillId="8" borderId="8" xfId="0" applyNumberFormat="1" applyFont="1" applyFill="1" applyBorder="1" applyAlignment="1" applyProtection="1">
      <alignment horizontal="center" vertical="center"/>
      <protection locked="0" hidden="1"/>
    </xf>
    <xf numFmtId="178" fontId="13" fillId="8" borderId="9" xfId="0" applyNumberFormat="1" applyFont="1" applyFill="1" applyBorder="1" applyAlignment="1" applyProtection="1">
      <alignment horizontal="center" vertical="center"/>
      <protection locked="0" hidden="1"/>
    </xf>
    <xf numFmtId="178" fontId="13" fillId="8" borderId="10" xfId="0" applyNumberFormat="1" applyFont="1" applyFill="1" applyBorder="1" applyAlignment="1" applyProtection="1">
      <alignment horizontal="center" vertical="center"/>
      <protection locked="0" hidden="1"/>
    </xf>
    <xf numFmtId="0" fontId="33" fillId="4" borderId="1" xfId="0" applyFont="1" applyFill="1" applyBorder="1" applyAlignment="1" applyProtection="1">
      <alignment horizontal="center" vertical="center"/>
      <protection hidden="1"/>
    </xf>
    <xf numFmtId="0" fontId="18" fillId="4" borderId="1" xfId="0" applyFont="1" applyFill="1" applyBorder="1" applyAlignment="1" applyProtection="1">
      <alignment horizontal="center" vertical="center"/>
      <protection hidden="1"/>
    </xf>
    <xf numFmtId="49" fontId="16" fillId="8" borderId="1" xfId="0" applyNumberFormat="1" applyFont="1" applyFill="1" applyBorder="1" applyAlignment="1" applyProtection="1">
      <alignment horizontal="center" vertical="center" shrinkToFit="1"/>
      <protection locked="0" hidden="1"/>
    </xf>
    <xf numFmtId="49" fontId="16" fillId="8" borderId="8" xfId="0" applyNumberFormat="1" applyFont="1" applyFill="1" applyBorder="1" applyAlignment="1" applyProtection="1">
      <alignment horizontal="center" vertical="center" wrapText="1"/>
      <protection locked="0" hidden="1"/>
    </xf>
    <xf numFmtId="49" fontId="16" fillId="8" borderId="9" xfId="0" applyNumberFormat="1" applyFont="1" applyFill="1" applyBorder="1" applyAlignment="1" applyProtection="1">
      <alignment horizontal="center" vertical="center" wrapText="1"/>
      <protection locked="0" hidden="1"/>
    </xf>
    <xf numFmtId="49" fontId="16" fillId="8" borderId="10" xfId="0" applyNumberFormat="1" applyFont="1" applyFill="1" applyBorder="1" applyAlignment="1" applyProtection="1">
      <alignment horizontal="center" vertical="center" wrapText="1"/>
      <protection locked="0" hidden="1"/>
    </xf>
    <xf numFmtId="49" fontId="33" fillId="4" borderId="8" xfId="0" applyNumberFormat="1" applyFont="1" applyFill="1" applyBorder="1" applyAlignment="1" applyProtection="1">
      <alignment horizontal="left" vertical="center" wrapText="1"/>
      <protection hidden="1"/>
    </xf>
    <xf numFmtId="49" fontId="33" fillId="4" borderId="9" xfId="0" applyNumberFormat="1" applyFont="1" applyFill="1" applyBorder="1" applyAlignment="1" applyProtection="1">
      <alignment horizontal="left" vertical="center" wrapText="1"/>
      <protection hidden="1"/>
    </xf>
    <xf numFmtId="49" fontId="33" fillId="4" borderId="10" xfId="0" applyNumberFormat="1" applyFont="1" applyFill="1" applyBorder="1" applyAlignment="1" applyProtection="1">
      <alignment horizontal="left" vertical="center" wrapText="1"/>
      <protection hidden="1"/>
    </xf>
    <xf numFmtId="38" fontId="23" fillId="0" borderId="1" xfId="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38" fontId="17" fillId="2" borderId="8" xfId="1" applyFont="1" applyFill="1" applyBorder="1" applyAlignment="1" applyProtection="1">
      <alignment horizontal="center" vertical="center" wrapText="1"/>
      <protection hidden="1"/>
    </xf>
    <xf numFmtId="38" fontId="17" fillId="2" borderId="9" xfId="1" applyFont="1" applyFill="1" applyBorder="1" applyAlignment="1" applyProtection="1">
      <alignment horizontal="center" vertical="center" wrapText="1"/>
      <protection hidden="1"/>
    </xf>
    <xf numFmtId="38" fontId="17" fillId="2" borderId="10" xfId="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6" fillId="4" borderId="1" xfId="0" applyNumberFormat="1" applyFont="1" applyFill="1" applyBorder="1" applyAlignment="1" applyProtection="1">
      <alignment horizontal="center" vertical="center" wrapText="1"/>
      <protection locked="0" hidden="1"/>
    </xf>
    <xf numFmtId="0" fontId="14" fillId="4" borderId="1" xfId="0" applyFont="1" applyFill="1" applyBorder="1" applyAlignment="1" applyProtection="1">
      <alignment vertical="center"/>
      <protection hidden="1"/>
    </xf>
    <xf numFmtId="0" fontId="42" fillId="0" borderId="0" xfId="0" applyFont="1" applyFill="1" applyBorder="1" applyAlignment="1" applyProtection="1">
      <alignment horizontal="left" vertical="center" wrapText="1"/>
      <protection hidden="1"/>
    </xf>
    <xf numFmtId="49" fontId="16" fillId="8" borderId="2" xfId="0" applyNumberFormat="1" applyFont="1" applyFill="1" applyBorder="1" applyAlignment="1" applyProtection="1">
      <alignment horizontal="center" vertical="center"/>
      <protection locked="0" hidden="1"/>
    </xf>
    <xf numFmtId="49" fontId="16" fillId="8" borderId="3" xfId="0" applyNumberFormat="1" applyFont="1" applyFill="1" applyBorder="1" applyAlignment="1" applyProtection="1">
      <alignment horizontal="center" vertical="center"/>
      <protection locked="0" hidden="1"/>
    </xf>
    <xf numFmtId="49" fontId="16" fillId="8" borderId="4" xfId="0" applyNumberFormat="1" applyFont="1" applyFill="1" applyBorder="1" applyAlignment="1" applyProtection="1">
      <alignment horizontal="center" vertical="center"/>
      <protection locked="0" hidden="1"/>
    </xf>
    <xf numFmtId="49" fontId="16" fillId="8" borderId="5" xfId="0" applyNumberFormat="1" applyFont="1" applyFill="1" applyBorder="1" applyAlignment="1" applyProtection="1">
      <alignment horizontal="center" vertical="center"/>
      <protection locked="0" hidden="1"/>
    </xf>
    <xf numFmtId="49" fontId="16" fillId="8" borderId="6" xfId="0" applyNumberFormat="1" applyFont="1" applyFill="1" applyBorder="1" applyAlignment="1" applyProtection="1">
      <alignment horizontal="center" vertical="center"/>
      <protection locked="0" hidden="1"/>
    </xf>
    <xf numFmtId="49" fontId="16" fillId="8" borderId="7" xfId="0" applyNumberFormat="1" applyFont="1" applyFill="1" applyBorder="1" applyAlignment="1" applyProtection="1">
      <alignment horizontal="center" vertical="center"/>
      <protection locked="0" hidden="1"/>
    </xf>
    <xf numFmtId="0" fontId="16" fillId="4" borderId="8" xfId="0" applyNumberFormat="1" applyFont="1" applyFill="1" applyBorder="1" applyAlignment="1" applyProtection="1">
      <alignment horizontal="center" vertical="center" wrapText="1"/>
      <protection locked="0" hidden="1"/>
    </xf>
    <xf numFmtId="0" fontId="16" fillId="4" borderId="9" xfId="0" applyNumberFormat="1" applyFont="1" applyFill="1" applyBorder="1" applyAlignment="1" applyProtection="1">
      <alignment horizontal="center" vertical="center" wrapText="1"/>
      <protection locked="0" hidden="1"/>
    </xf>
    <xf numFmtId="0" fontId="16" fillId="4" borderId="10" xfId="0" applyNumberFormat="1" applyFont="1" applyFill="1" applyBorder="1" applyAlignment="1" applyProtection="1">
      <alignment horizontal="center" vertical="center" wrapText="1"/>
      <protection locked="0" hidden="1"/>
    </xf>
    <xf numFmtId="0" fontId="52" fillId="4" borderId="8" xfId="0" applyFont="1" applyFill="1" applyBorder="1" applyAlignment="1" applyProtection="1">
      <alignment horizontal="center" vertical="center" wrapText="1"/>
      <protection locked="0" hidden="1"/>
    </xf>
    <xf numFmtId="0" fontId="52" fillId="4" borderId="10" xfId="0" applyFont="1" applyFill="1" applyBorder="1" applyAlignment="1" applyProtection="1">
      <alignment horizontal="center" vertical="center" wrapText="1"/>
      <protection locked="0" hidden="1"/>
    </xf>
    <xf numFmtId="0" fontId="18" fillId="4" borderId="10" xfId="0" applyFont="1" applyFill="1" applyBorder="1" applyAlignment="1" applyProtection="1">
      <alignment horizontal="left" vertical="center" wrapText="1"/>
      <protection hidden="1"/>
    </xf>
    <xf numFmtId="0" fontId="34" fillId="0" borderId="14" xfId="0" applyFont="1" applyFill="1" applyBorder="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0" fontId="33" fillId="4" borderId="3" xfId="0" applyFont="1" applyFill="1" applyBorder="1" applyAlignment="1" applyProtection="1">
      <alignment horizontal="center" vertical="center" wrapText="1"/>
      <protection hidden="1"/>
    </xf>
    <xf numFmtId="0" fontId="33" fillId="4" borderId="4" xfId="0" applyFont="1" applyFill="1" applyBorder="1" applyAlignment="1" applyProtection="1">
      <alignment horizontal="center" vertical="center" wrapText="1"/>
      <protection hidden="1"/>
    </xf>
    <xf numFmtId="0" fontId="33" fillId="4" borderId="5" xfId="0" applyFont="1" applyFill="1" applyBorder="1" applyAlignment="1" applyProtection="1">
      <alignment horizontal="center" vertical="center" wrapText="1"/>
      <protection hidden="1"/>
    </xf>
    <xf numFmtId="0" fontId="33" fillId="4" borderId="6"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49" fontId="16" fillId="8" borderId="8" xfId="0" applyNumberFormat="1" applyFont="1" applyFill="1" applyBorder="1" applyAlignment="1" applyProtection="1">
      <alignment horizontal="center" vertical="center"/>
      <protection locked="0" hidden="1"/>
    </xf>
    <xf numFmtId="49" fontId="16" fillId="8" borderId="9" xfId="0" applyNumberFormat="1" applyFont="1" applyFill="1" applyBorder="1" applyAlignment="1" applyProtection="1">
      <alignment horizontal="center" vertical="center"/>
      <protection locked="0" hidden="1"/>
    </xf>
    <xf numFmtId="49" fontId="16" fillId="8" borderId="10" xfId="0" applyNumberFormat="1" applyFont="1" applyFill="1" applyBorder="1" applyAlignment="1" applyProtection="1">
      <alignment horizontal="center" vertical="center"/>
      <protection locked="0" hidden="1"/>
    </xf>
    <xf numFmtId="49" fontId="85" fillId="8" borderId="8" xfId="4" quotePrefix="1" applyNumberFormat="1" applyFont="1" applyFill="1" applyBorder="1" applyAlignment="1" applyProtection="1">
      <alignment horizontal="center" vertical="center" shrinkToFit="1"/>
      <protection locked="0" hidden="1"/>
    </xf>
    <xf numFmtId="49" fontId="52" fillId="8" borderId="9" xfId="0" applyNumberFormat="1" applyFont="1" applyFill="1" applyBorder="1" applyAlignment="1" applyProtection="1">
      <alignment horizontal="center" vertical="center" shrinkToFit="1"/>
      <protection locked="0" hidden="1"/>
    </xf>
    <xf numFmtId="49" fontId="52" fillId="8" borderId="10" xfId="0" applyNumberFormat="1" applyFont="1" applyFill="1" applyBorder="1" applyAlignment="1" applyProtection="1">
      <alignment horizontal="center" vertical="center" shrinkToFit="1"/>
      <protection locked="0" hidden="1"/>
    </xf>
    <xf numFmtId="0" fontId="18" fillId="4" borderId="2" xfId="0" applyFont="1" applyFill="1" applyBorder="1" applyAlignment="1" applyProtection="1">
      <alignment horizontal="center" vertical="center"/>
      <protection hidden="1"/>
    </xf>
    <xf numFmtId="0" fontId="18" fillId="4" borderId="3"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8" fillId="4" borderId="5" xfId="0" applyFont="1" applyFill="1" applyBorder="1" applyAlignment="1" applyProtection="1">
      <alignment horizontal="center" vertical="center"/>
      <protection hidden="1"/>
    </xf>
    <xf numFmtId="0" fontId="18" fillId="4" borderId="6" xfId="0" applyFont="1" applyFill="1" applyBorder="1" applyAlignment="1" applyProtection="1">
      <alignment horizontal="center" vertical="center"/>
      <protection hidden="1"/>
    </xf>
    <xf numFmtId="0" fontId="18" fillId="4" borderId="7" xfId="0" applyFont="1" applyFill="1" applyBorder="1" applyAlignment="1" applyProtection="1">
      <alignment horizontal="center" vertical="center"/>
      <protection hidden="1"/>
    </xf>
    <xf numFmtId="49" fontId="16" fillId="8" borderId="1" xfId="0" applyNumberFormat="1" applyFont="1" applyFill="1" applyBorder="1" applyAlignment="1" applyProtection="1">
      <alignment horizontal="center" vertical="center"/>
      <protection locked="0" hidden="1"/>
    </xf>
    <xf numFmtId="0" fontId="18" fillId="4" borderId="8" xfId="0" applyFont="1" applyFill="1" applyBorder="1" applyAlignment="1" applyProtection="1">
      <alignment horizontal="center" vertical="center"/>
      <protection hidden="1"/>
    </xf>
    <xf numFmtId="0" fontId="18" fillId="4" borderId="9" xfId="0" applyFont="1" applyFill="1" applyBorder="1" applyAlignment="1" applyProtection="1">
      <alignment horizontal="center" vertical="center"/>
      <protection hidden="1"/>
    </xf>
    <xf numFmtId="0" fontId="18" fillId="4" borderId="1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protection hidden="1"/>
    </xf>
    <xf numFmtId="0" fontId="33" fillId="4" borderId="24" xfId="0" applyFont="1" applyFill="1" applyBorder="1" applyAlignment="1" applyProtection="1">
      <alignment horizontal="center" vertical="center" wrapText="1"/>
      <protection hidden="1"/>
    </xf>
    <xf numFmtId="0" fontId="33" fillId="4" borderId="25" xfId="0" applyFont="1" applyFill="1" applyBorder="1" applyAlignment="1" applyProtection="1">
      <alignment horizontal="center" vertical="center" wrapText="1"/>
      <protection hidden="1"/>
    </xf>
    <xf numFmtId="0" fontId="37" fillId="4" borderId="8" xfId="0" applyFont="1" applyFill="1" applyBorder="1" applyAlignment="1" applyProtection="1">
      <alignment horizontal="left" vertical="center"/>
      <protection hidden="1"/>
    </xf>
    <xf numFmtId="0" fontId="37" fillId="4" borderId="9" xfId="0" applyFont="1" applyFill="1" applyBorder="1" applyAlignment="1" applyProtection="1">
      <alignment horizontal="left" vertical="center"/>
      <protection hidden="1"/>
    </xf>
    <xf numFmtId="0" fontId="37" fillId="4" borderId="10" xfId="0" applyFont="1" applyFill="1" applyBorder="1" applyAlignment="1" applyProtection="1">
      <alignment horizontal="left" vertical="center"/>
      <protection hidden="1"/>
    </xf>
    <xf numFmtId="0" fontId="80" fillId="0" borderId="14" xfId="0" applyFont="1" applyBorder="1" applyAlignment="1" applyProtection="1">
      <alignment horizontal="left" vertical="center" wrapText="1"/>
      <protection hidden="1"/>
    </xf>
    <xf numFmtId="0" fontId="80" fillId="0" borderId="0" xfId="0" applyFont="1" applyBorder="1" applyAlignment="1" applyProtection="1">
      <alignment horizontal="left" vertical="center" wrapText="1"/>
      <protection hidden="1"/>
    </xf>
    <xf numFmtId="0" fontId="30" fillId="4" borderId="9" xfId="0" applyFont="1" applyFill="1" applyBorder="1" applyAlignment="1" applyProtection="1">
      <alignment horizontal="center" vertical="center" wrapText="1"/>
      <protection hidden="1"/>
    </xf>
    <xf numFmtId="0" fontId="30" fillId="4" borderId="10" xfId="0" applyFont="1" applyFill="1" applyBorder="1" applyAlignment="1" applyProtection="1">
      <alignment horizontal="center" vertical="center" wrapText="1"/>
      <protection hidden="1"/>
    </xf>
    <xf numFmtId="178" fontId="13" fillId="8" borderId="1" xfId="0" applyNumberFormat="1" applyFont="1" applyFill="1" applyBorder="1" applyAlignment="1" applyProtection="1">
      <alignment horizontal="center" vertical="center"/>
      <protection locked="0" hidden="1"/>
    </xf>
    <xf numFmtId="49" fontId="16" fillId="8" borderId="14" xfId="0" applyNumberFormat="1" applyFont="1" applyFill="1" applyBorder="1" applyAlignment="1" applyProtection="1">
      <alignment horizontal="center" vertical="center" wrapText="1"/>
      <protection locked="0" hidden="1"/>
    </xf>
    <xf numFmtId="49" fontId="16" fillId="8" borderId="0" xfId="0" applyNumberFormat="1" applyFont="1" applyFill="1" applyBorder="1" applyAlignment="1" applyProtection="1">
      <alignment horizontal="center" vertical="center" wrapText="1"/>
      <protection locked="0" hidden="1"/>
    </xf>
    <xf numFmtId="49" fontId="16" fillId="8" borderId="15" xfId="0" applyNumberFormat="1" applyFont="1" applyFill="1" applyBorder="1" applyAlignment="1" applyProtection="1">
      <alignment horizontal="center" vertical="center" wrapText="1"/>
      <protection locked="0" hidden="1"/>
    </xf>
    <xf numFmtId="0" fontId="18" fillId="4" borderId="9" xfId="0" applyFont="1" applyFill="1" applyBorder="1" applyAlignment="1" applyProtection="1">
      <alignment horizontal="center" vertical="center" wrapText="1"/>
      <protection hidden="1"/>
    </xf>
    <xf numFmtId="49" fontId="17" fillId="8" borderId="5" xfId="0" applyNumberFormat="1" applyFont="1" applyFill="1" applyBorder="1" applyAlignment="1" applyProtection="1">
      <alignment horizontal="center" vertical="center" wrapText="1"/>
      <protection locked="0" hidden="1"/>
    </xf>
    <xf numFmtId="49" fontId="17" fillId="8" borderId="6" xfId="0" applyNumberFormat="1" applyFont="1" applyFill="1" applyBorder="1" applyAlignment="1" applyProtection="1">
      <alignment horizontal="center" vertical="center" wrapText="1"/>
      <protection locked="0" hidden="1"/>
    </xf>
    <xf numFmtId="49" fontId="17" fillId="8" borderId="7" xfId="0" applyNumberFormat="1" applyFont="1" applyFill="1" applyBorder="1" applyAlignment="1" applyProtection="1">
      <alignment horizontal="center" vertical="center" wrapText="1"/>
      <protection locked="0" hidden="1"/>
    </xf>
    <xf numFmtId="0" fontId="33" fillId="4" borderId="23" xfId="0" applyFont="1" applyFill="1" applyBorder="1" applyAlignment="1" applyProtection="1">
      <alignment horizontal="center" vertical="center" wrapText="1"/>
      <protection hidden="1"/>
    </xf>
    <xf numFmtId="0" fontId="37" fillId="4" borderId="2" xfId="0" applyFont="1" applyFill="1" applyBorder="1" applyAlignment="1" applyProtection="1">
      <alignment horizontal="center" vertical="center"/>
      <protection hidden="1"/>
    </xf>
    <xf numFmtId="0" fontId="37" fillId="4" borderId="4" xfId="0" applyFont="1" applyFill="1" applyBorder="1" applyAlignment="1" applyProtection="1">
      <alignment horizontal="center" vertical="center"/>
      <protection hidden="1"/>
    </xf>
    <xf numFmtId="0" fontId="37" fillId="4" borderId="14" xfId="0" applyFont="1" applyFill="1" applyBorder="1" applyAlignment="1" applyProtection="1">
      <alignment horizontal="center" vertical="center"/>
      <protection hidden="1"/>
    </xf>
    <xf numFmtId="0" fontId="37" fillId="4" borderId="15" xfId="0" applyFont="1" applyFill="1" applyBorder="1" applyAlignment="1" applyProtection="1">
      <alignment horizontal="center" vertical="center"/>
      <protection hidden="1"/>
    </xf>
    <xf numFmtId="0" fontId="37" fillId="4" borderId="5" xfId="0" applyFont="1" applyFill="1" applyBorder="1" applyAlignment="1" applyProtection="1">
      <alignment horizontal="center" vertical="center"/>
      <protection hidden="1"/>
    </xf>
    <xf numFmtId="0" fontId="37" fillId="4" borderId="7" xfId="0" applyFont="1" applyFill="1" applyBorder="1" applyAlignment="1" applyProtection="1">
      <alignment horizontal="center" vertical="center"/>
      <protection hidden="1"/>
    </xf>
    <xf numFmtId="0" fontId="33" fillId="0" borderId="0" xfId="0" applyFont="1" applyBorder="1" applyAlignment="1" applyProtection="1">
      <alignment horizontal="left" wrapText="1"/>
      <protection hidden="1"/>
    </xf>
    <xf numFmtId="0" fontId="18" fillId="0" borderId="0" xfId="0" applyFont="1" applyBorder="1" applyAlignment="1" applyProtection="1">
      <alignment horizontal="left" wrapText="1"/>
      <protection hidden="1"/>
    </xf>
    <xf numFmtId="180" fontId="34" fillId="0" borderId="0" xfId="0" applyNumberFormat="1" applyFont="1" applyFill="1" applyBorder="1" applyAlignment="1" applyProtection="1">
      <alignment horizontal="center" vertical="center" wrapText="1"/>
      <protection hidden="1"/>
    </xf>
    <xf numFmtId="49" fontId="16" fillId="8" borderId="26" xfId="0" applyNumberFormat="1" applyFont="1" applyFill="1" applyBorder="1" applyAlignment="1" applyProtection="1">
      <alignment horizontal="center" vertical="center" wrapText="1"/>
      <protection locked="0" hidden="1"/>
    </xf>
    <xf numFmtId="49" fontId="16" fillId="8" borderId="27" xfId="0" applyNumberFormat="1" applyFont="1" applyFill="1" applyBorder="1" applyAlignment="1" applyProtection="1">
      <alignment horizontal="center" vertical="center" wrapText="1"/>
      <protection locked="0" hidden="1"/>
    </xf>
    <xf numFmtId="49" fontId="16" fillId="8" borderId="28" xfId="0" applyNumberFormat="1" applyFont="1" applyFill="1" applyBorder="1" applyAlignment="1" applyProtection="1">
      <alignment horizontal="center" vertical="center" wrapText="1"/>
      <protection locked="0" hidden="1"/>
    </xf>
    <xf numFmtId="0" fontId="16" fillId="8" borderId="1" xfId="0" applyFont="1" applyFill="1" applyBorder="1" applyAlignment="1" applyProtection="1">
      <alignment horizontal="center" vertical="center" wrapText="1"/>
      <protection locked="0" hidden="1"/>
    </xf>
    <xf numFmtId="0" fontId="37" fillId="4" borderId="8" xfId="0" applyFont="1" applyFill="1" applyBorder="1" applyAlignment="1" applyProtection="1">
      <alignment vertical="center"/>
      <protection hidden="1"/>
    </xf>
    <xf numFmtId="0" fontId="37" fillId="4" borderId="9" xfId="0" applyFont="1" applyFill="1" applyBorder="1" applyAlignment="1" applyProtection="1">
      <alignment vertical="center"/>
      <protection hidden="1"/>
    </xf>
    <xf numFmtId="0" fontId="37" fillId="4" borderId="10" xfId="0" applyFont="1" applyFill="1" applyBorder="1" applyAlignment="1" applyProtection="1">
      <alignment vertical="center"/>
      <protection hidden="1"/>
    </xf>
    <xf numFmtId="0" fontId="37" fillId="4" borderId="1" xfId="0" applyFont="1" applyFill="1" applyBorder="1" applyAlignment="1" applyProtection="1">
      <alignment horizontal="center" vertical="center"/>
      <protection hidden="1"/>
    </xf>
    <xf numFmtId="176" fontId="30" fillId="4" borderId="2" xfId="0" applyNumberFormat="1" applyFont="1" applyFill="1" applyBorder="1" applyAlignment="1" applyProtection="1">
      <alignment horizontal="center" vertical="center"/>
      <protection hidden="1"/>
    </xf>
    <xf numFmtId="176" fontId="30" fillId="4" borderId="3" xfId="0" applyNumberFormat="1" applyFont="1" applyFill="1" applyBorder="1" applyAlignment="1" applyProtection="1">
      <alignment horizontal="center" vertical="center"/>
      <protection hidden="1"/>
    </xf>
    <xf numFmtId="176" fontId="30" fillId="4" borderId="4" xfId="0" applyNumberFormat="1" applyFont="1" applyFill="1" applyBorder="1" applyAlignment="1" applyProtection="1">
      <alignment horizontal="center" vertical="center"/>
      <protection hidden="1"/>
    </xf>
    <xf numFmtId="176" fontId="30" fillId="4" borderId="14" xfId="0" applyNumberFormat="1" applyFont="1" applyFill="1" applyBorder="1" applyAlignment="1" applyProtection="1">
      <alignment horizontal="center" vertical="center"/>
      <protection hidden="1"/>
    </xf>
    <xf numFmtId="176" fontId="30" fillId="4" borderId="0" xfId="0" applyNumberFormat="1" applyFont="1" applyFill="1" applyBorder="1" applyAlignment="1" applyProtection="1">
      <alignment horizontal="center" vertical="center"/>
      <protection hidden="1"/>
    </xf>
    <xf numFmtId="176" fontId="30" fillId="4" borderId="15" xfId="0" applyNumberFormat="1" applyFont="1" applyFill="1" applyBorder="1" applyAlignment="1" applyProtection="1">
      <alignment horizontal="center" vertical="center"/>
      <protection hidden="1"/>
    </xf>
    <xf numFmtId="176" fontId="30" fillId="4" borderId="5" xfId="0" applyNumberFormat="1" applyFont="1" applyFill="1" applyBorder="1" applyAlignment="1" applyProtection="1">
      <alignment horizontal="center" vertical="center"/>
      <protection hidden="1"/>
    </xf>
    <xf numFmtId="176" fontId="30" fillId="4" borderId="6" xfId="0" applyNumberFormat="1" applyFont="1" applyFill="1" applyBorder="1" applyAlignment="1" applyProtection="1">
      <alignment horizontal="center" vertical="center"/>
      <protection hidden="1"/>
    </xf>
    <xf numFmtId="176" fontId="30" fillId="4" borderId="7" xfId="0" applyNumberFormat="1" applyFont="1" applyFill="1" applyBorder="1" applyAlignment="1" applyProtection="1">
      <alignment horizontal="center" vertical="center"/>
      <protection hidden="1"/>
    </xf>
    <xf numFmtId="0" fontId="34" fillId="0" borderId="14" xfId="3" applyFont="1" applyFill="1" applyBorder="1" applyAlignment="1" applyProtection="1">
      <alignment horizontal="left" vertical="center" wrapText="1"/>
      <protection hidden="1"/>
    </xf>
    <xf numFmtId="0" fontId="34" fillId="0" borderId="0" xfId="3" applyFont="1" applyFill="1" applyBorder="1" applyAlignment="1" applyProtection="1">
      <alignment horizontal="left" vertical="center" wrapText="1"/>
      <protection hidden="1"/>
    </xf>
    <xf numFmtId="0" fontId="77" fillId="0" borderId="3"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176" fontId="30" fillId="4" borderId="1" xfId="0" applyNumberFormat="1" applyFont="1" applyFill="1" applyBorder="1" applyAlignment="1" applyProtection="1">
      <alignment horizontal="right" vertical="center"/>
      <protection hidden="1"/>
    </xf>
    <xf numFmtId="176" fontId="13" fillId="8" borderId="1" xfId="0" applyNumberFormat="1" applyFont="1" applyFill="1" applyBorder="1" applyAlignment="1" applyProtection="1">
      <alignment horizontal="right" vertical="center"/>
      <protection locked="0" hidden="1"/>
    </xf>
    <xf numFmtId="0" fontId="66" fillId="5" borderId="1" xfId="0" applyFont="1" applyFill="1" applyBorder="1" applyAlignment="1" applyProtection="1">
      <alignment horizontal="center" vertical="center" wrapText="1"/>
      <protection hidden="1"/>
    </xf>
    <xf numFmtId="0" fontId="67" fillId="5" borderId="1" xfId="0" applyFont="1" applyFill="1" applyBorder="1" applyAlignment="1" applyProtection="1">
      <alignment horizontal="center" vertical="center"/>
      <protection hidden="1"/>
    </xf>
    <xf numFmtId="0" fontId="64" fillId="9" borderId="2" xfId="0" applyFont="1" applyFill="1" applyBorder="1" applyAlignment="1" applyProtection="1">
      <alignment horizontal="center" vertical="center" wrapText="1"/>
      <protection hidden="1"/>
    </xf>
    <xf numFmtId="0" fontId="5" fillId="9" borderId="3" xfId="0" applyFont="1" applyFill="1" applyBorder="1" applyAlignment="1" applyProtection="1">
      <alignment vertical="center"/>
      <protection hidden="1"/>
    </xf>
    <xf numFmtId="0" fontId="5" fillId="9" borderId="5" xfId="0" applyFont="1" applyFill="1" applyBorder="1" applyAlignment="1" applyProtection="1">
      <alignment vertical="center"/>
      <protection hidden="1"/>
    </xf>
    <xf numFmtId="0" fontId="5" fillId="9" borderId="6" xfId="0" applyFont="1" applyFill="1" applyBorder="1" applyAlignment="1" applyProtection="1">
      <alignment vertical="center"/>
      <protection hidden="1"/>
    </xf>
    <xf numFmtId="0" fontId="30" fillId="0" borderId="20" xfId="0" applyFont="1" applyFill="1" applyBorder="1" applyAlignment="1" applyProtection="1">
      <alignment horizontal="center" vertical="center"/>
      <protection hidden="1"/>
    </xf>
    <xf numFmtId="0" fontId="30" fillId="0" borderId="21" xfId="0" applyFont="1" applyFill="1" applyBorder="1" applyAlignment="1" applyProtection="1">
      <alignment horizontal="center" vertical="center"/>
      <protection hidden="1"/>
    </xf>
    <xf numFmtId="0" fontId="63" fillId="9"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30" fillId="0" borderId="1" xfId="0" applyFont="1" applyFill="1" applyBorder="1" applyAlignment="1" applyProtection="1">
      <alignment horizontal="center" vertical="center" shrinkToFit="1"/>
      <protection hidden="1"/>
    </xf>
    <xf numFmtId="0" fontId="62" fillId="9" borderId="8" xfId="0" applyFont="1" applyFill="1" applyBorder="1" applyAlignment="1" applyProtection="1">
      <alignment horizontal="center" vertical="center" wrapText="1"/>
      <protection hidden="1"/>
    </xf>
    <xf numFmtId="0" fontId="62" fillId="9" borderId="9" xfId="0" applyFont="1" applyFill="1" applyBorder="1" applyAlignment="1" applyProtection="1">
      <alignment horizontal="center" vertical="center" wrapText="1"/>
      <protection hidden="1"/>
    </xf>
    <xf numFmtId="176" fontId="68" fillId="2" borderId="9" xfId="0" applyNumberFormat="1" applyFont="1" applyFill="1" applyBorder="1" applyAlignment="1" applyProtection="1">
      <alignment horizontal="center" vertical="center" shrinkToFit="1"/>
      <protection hidden="1"/>
    </xf>
    <xf numFmtId="176" fontId="68" fillId="2" borderId="10" xfId="0" applyNumberFormat="1" applyFont="1" applyFill="1" applyBorder="1" applyAlignment="1" applyProtection="1">
      <alignment horizontal="center" vertical="center" shrinkToFit="1"/>
      <protection hidden="1"/>
    </xf>
    <xf numFmtId="176" fontId="61" fillId="8" borderId="9" xfId="0" applyNumberFormat="1" applyFont="1" applyFill="1" applyBorder="1" applyAlignment="1" applyProtection="1">
      <alignment horizontal="center" vertical="center"/>
      <protection locked="0"/>
    </xf>
    <xf numFmtId="176" fontId="61" fillId="8" borderId="10" xfId="0" applyNumberFormat="1" applyFont="1" applyFill="1" applyBorder="1" applyAlignment="1" applyProtection="1">
      <alignment horizontal="center" vertical="center"/>
      <protection locked="0"/>
    </xf>
    <xf numFmtId="0" fontId="58" fillId="0" borderId="1" xfId="0" applyFont="1" applyBorder="1" applyAlignment="1" applyProtection="1">
      <alignment horizontal="left" vertical="center" wrapText="1"/>
      <protection hidden="1"/>
    </xf>
    <xf numFmtId="0" fontId="58" fillId="0" borderId="1" xfId="0" applyFont="1" applyBorder="1" applyAlignment="1" applyProtection="1">
      <alignment horizontal="left" vertical="center"/>
      <protection hidden="1"/>
    </xf>
    <xf numFmtId="0" fontId="81" fillId="0" borderId="0" xfId="2" applyFont="1" applyFill="1" applyAlignment="1" applyProtection="1">
      <alignment horizontal="left" vertical="center" wrapText="1"/>
      <protection hidden="1"/>
    </xf>
    <xf numFmtId="0" fontId="11" fillId="0" borderId="0" xfId="2" applyFont="1" applyAlignment="1" applyProtection="1">
      <alignment horizontal="left" vertical="center" shrinkToFit="1"/>
      <protection hidden="1"/>
    </xf>
    <xf numFmtId="178" fontId="16" fillId="8" borderId="8" xfId="0" applyNumberFormat="1" applyFont="1" applyFill="1" applyBorder="1" applyAlignment="1" applyProtection="1">
      <alignment horizontal="center" vertical="center"/>
      <protection hidden="1"/>
    </xf>
    <xf numFmtId="178" fontId="16" fillId="8" borderId="9" xfId="0" applyNumberFormat="1" applyFont="1" applyFill="1" applyBorder="1" applyAlignment="1" applyProtection="1">
      <alignment horizontal="center" vertical="center"/>
      <protection hidden="1"/>
    </xf>
    <xf numFmtId="178" fontId="16" fillId="8" borderId="10" xfId="0" applyNumberFormat="1" applyFont="1" applyFill="1" applyBorder="1" applyAlignment="1" applyProtection="1">
      <alignment horizontal="center" vertical="center"/>
      <protection hidden="1"/>
    </xf>
    <xf numFmtId="0" fontId="37" fillId="4" borderId="3"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6" xfId="0" applyFont="1" applyFill="1" applyBorder="1" applyAlignment="1" applyProtection="1">
      <alignment horizontal="center" vertical="center" wrapText="1"/>
      <protection hidden="1"/>
    </xf>
    <xf numFmtId="0" fontId="37" fillId="4" borderId="7" xfId="0" applyFont="1" applyFill="1" applyBorder="1" applyAlignment="1" applyProtection="1">
      <alignment horizontal="center" vertical="center" wrapText="1"/>
      <protection hidden="1"/>
    </xf>
    <xf numFmtId="0" fontId="16" fillId="8" borderId="20" xfId="0" applyNumberFormat="1" applyFont="1" applyFill="1" applyBorder="1" applyAlignment="1" applyProtection="1">
      <alignment horizontal="center" vertical="center"/>
      <protection hidden="1"/>
    </xf>
    <xf numFmtId="0" fontId="16" fillId="8" borderId="21" xfId="0" applyNumberFormat="1" applyFont="1" applyFill="1" applyBorder="1" applyAlignment="1" applyProtection="1">
      <alignment horizontal="center" vertical="center"/>
      <protection hidden="1"/>
    </xf>
    <xf numFmtId="0" fontId="16" fillId="8" borderId="11" xfId="0" applyNumberFormat="1" applyFont="1" applyFill="1" applyBorder="1" applyAlignment="1" applyProtection="1">
      <alignment horizontal="center" vertical="center"/>
      <protection hidden="1"/>
    </xf>
    <xf numFmtId="0" fontId="16" fillId="8" borderId="12" xfId="0" applyNumberFormat="1"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4" borderId="4" xfId="0" applyFont="1" applyFill="1" applyBorder="1" applyAlignment="1" applyProtection="1">
      <alignment horizontal="center" vertical="center"/>
      <protection hidden="1"/>
    </xf>
    <xf numFmtId="0" fontId="33" fillId="4" borderId="5"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7" xfId="0" applyFont="1" applyFill="1" applyBorder="1" applyAlignment="1" applyProtection="1">
      <alignment horizontal="center" vertical="center"/>
      <protection hidden="1"/>
    </xf>
    <xf numFmtId="0" fontId="16" fillId="8" borderId="2" xfId="0" applyNumberFormat="1" applyFont="1" applyFill="1" applyBorder="1" applyAlignment="1" applyProtection="1">
      <alignment horizontal="center" vertical="center" wrapText="1"/>
      <protection hidden="1"/>
    </xf>
    <xf numFmtId="0" fontId="16" fillId="8" borderId="3" xfId="0" applyNumberFormat="1" applyFont="1" applyFill="1" applyBorder="1" applyAlignment="1" applyProtection="1">
      <alignment horizontal="center" vertical="center" wrapText="1"/>
      <protection hidden="1"/>
    </xf>
    <xf numFmtId="0" fontId="16" fillId="8" borderId="4" xfId="0" applyNumberFormat="1" applyFont="1" applyFill="1" applyBorder="1" applyAlignment="1" applyProtection="1">
      <alignment horizontal="center" vertical="center" wrapText="1"/>
      <protection hidden="1"/>
    </xf>
    <xf numFmtId="0" fontId="16" fillId="8" borderId="5" xfId="0" applyNumberFormat="1" applyFont="1" applyFill="1" applyBorder="1" applyAlignment="1" applyProtection="1">
      <alignment horizontal="center" vertical="center" wrapText="1"/>
      <protection hidden="1"/>
    </xf>
    <xf numFmtId="0" fontId="16" fillId="8" borderId="6" xfId="0" applyNumberFormat="1" applyFont="1" applyFill="1" applyBorder="1" applyAlignment="1" applyProtection="1">
      <alignment horizontal="center" vertical="center" wrapText="1"/>
      <protection hidden="1"/>
    </xf>
    <xf numFmtId="0" fontId="16" fillId="8" borderId="7" xfId="0" applyNumberFormat="1" applyFont="1" applyFill="1" applyBorder="1" applyAlignment="1" applyProtection="1">
      <alignment horizontal="center" vertical="center" wrapText="1"/>
      <protection hidden="1"/>
    </xf>
    <xf numFmtId="0" fontId="16" fillId="8" borderId="2" xfId="0" applyNumberFormat="1" applyFont="1" applyFill="1" applyBorder="1" applyAlignment="1" applyProtection="1">
      <alignment horizontal="center" vertical="center"/>
      <protection hidden="1"/>
    </xf>
    <xf numFmtId="0" fontId="16" fillId="8" borderId="3" xfId="0" applyNumberFormat="1" applyFont="1" applyFill="1" applyBorder="1" applyAlignment="1" applyProtection="1">
      <alignment horizontal="center" vertical="center"/>
      <protection hidden="1"/>
    </xf>
    <xf numFmtId="0" fontId="16" fillId="8" borderId="4" xfId="0" applyNumberFormat="1" applyFont="1" applyFill="1" applyBorder="1" applyAlignment="1" applyProtection="1">
      <alignment horizontal="center" vertical="center"/>
      <protection hidden="1"/>
    </xf>
    <xf numFmtId="0" fontId="16" fillId="8" borderId="5" xfId="0" applyNumberFormat="1" applyFont="1" applyFill="1" applyBorder="1" applyAlignment="1" applyProtection="1">
      <alignment horizontal="center" vertical="center"/>
      <protection hidden="1"/>
    </xf>
    <xf numFmtId="0" fontId="16" fillId="8" borderId="6" xfId="0" applyNumberFormat="1" applyFont="1" applyFill="1" applyBorder="1" applyAlignment="1" applyProtection="1">
      <alignment horizontal="center" vertical="center"/>
      <protection hidden="1"/>
    </xf>
    <xf numFmtId="0" fontId="16" fillId="8" borderId="7" xfId="0" applyNumberFormat="1" applyFont="1" applyFill="1" applyBorder="1" applyAlignment="1" applyProtection="1">
      <alignment horizontal="center" vertical="center"/>
      <protection hidden="1"/>
    </xf>
    <xf numFmtId="0" fontId="16" fillId="8" borderId="18" xfId="0" applyNumberFormat="1" applyFont="1" applyFill="1" applyBorder="1" applyAlignment="1" applyProtection="1">
      <alignment horizontal="center" vertical="center"/>
      <protection hidden="1"/>
    </xf>
    <xf numFmtId="0" fontId="16" fillId="8" borderId="19" xfId="0" applyNumberFormat="1" applyFont="1" applyFill="1" applyBorder="1" applyAlignment="1" applyProtection="1">
      <alignment horizontal="center" vertical="center"/>
      <protection hidden="1"/>
    </xf>
    <xf numFmtId="49" fontId="16" fillId="8" borderId="8" xfId="0" applyNumberFormat="1" applyFont="1" applyFill="1" applyBorder="1" applyAlignment="1" applyProtection="1">
      <alignment horizontal="center" vertical="center"/>
      <protection hidden="1"/>
    </xf>
    <xf numFmtId="49" fontId="16" fillId="8" borderId="9" xfId="0" applyNumberFormat="1" applyFont="1" applyFill="1" applyBorder="1" applyAlignment="1" applyProtection="1">
      <alignment horizontal="center" vertical="center"/>
      <protection hidden="1"/>
    </xf>
    <xf numFmtId="49" fontId="16" fillId="8" borderId="10" xfId="0" applyNumberFormat="1" applyFont="1" applyFill="1" applyBorder="1" applyAlignment="1" applyProtection="1">
      <alignment horizontal="center" vertical="center"/>
      <protection hidden="1"/>
    </xf>
    <xf numFmtId="49" fontId="16" fillId="8" borderId="8" xfId="0" quotePrefix="1" applyNumberFormat="1" applyFont="1" applyFill="1" applyBorder="1" applyAlignment="1" applyProtection="1">
      <alignment horizontal="center" vertical="center" shrinkToFit="1"/>
      <protection hidden="1"/>
    </xf>
    <xf numFmtId="49" fontId="16" fillId="8" borderId="9" xfId="0" quotePrefix="1" applyNumberFormat="1" applyFont="1" applyFill="1" applyBorder="1" applyAlignment="1" applyProtection="1">
      <alignment horizontal="center" vertical="center" shrinkToFit="1"/>
      <protection hidden="1"/>
    </xf>
    <xf numFmtId="49" fontId="16" fillId="8" borderId="10" xfId="0" quotePrefix="1" applyNumberFormat="1" applyFont="1" applyFill="1" applyBorder="1" applyAlignment="1" applyProtection="1">
      <alignment horizontal="center" vertical="center" shrinkToFit="1"/>
      <protection hidden="1"/>
    </xf>
    <xf numFmtId="49" fontId="16" fillId="8" borderId="8" xfId="0" applyNumberFormat="1" applyFont="1" applyFill="1" applyBorder="1" applyAlignment="1" applyProtection="1">
      <alignment horizontal="center" vertical="center" wrapText="1"/>
      <protection hidden="1"/>
    </xf>
    <xf numFmtId="49" fontId="16" fillId="8" borderId="9" xfId="0" applyNumberFormat="1" applyFont="1" applyFill="1" applyBorder="1" applyAlignment="1" applyProtection="1">
      <alignment horizontal="center" vertical="center" wrapText="1"/>
      <protection hidden="1"/>
    </xf>
    <xf numFmtId="49" fontId="16" fillId="8" borderId="10" xfId="0" applyNumberFormat="1" applyFont="1" applyFill="1" applyBorder="1" applyAlignment="1" applyProtection="1">
      <alignment horizontal="center" vertical="center" wrapText="1"/>
      <protection hidden="1"/>
    </xf>
    <xf numFmtId="0" fontId="34" fillId="4" borderId="8" xfId="0" applyFont="1" applyFill="1" applyBorder="1" applyAlignment="1" applyProtection="1">
      <alignment horizontal="center" vertical="center" wrapText="1"/>
      <protection hidden="1"/>
    </xf>
    <xf numFmtId="0" fontId="34" fillId="4" borderId="9" xfId="0" applyFont="1" applyFill="1" applyBorder="1" applyAlignment="1" applyProtection="1">
      <alignment horizontal="center" vertical="center" wrapText="1"/>
      <protection hidden="1"/>
    </xf>
    <xf numFmtId="0" fontId="34" fillId="4" borderId="10" xfId="0" applyFont="1" applyFill="1" applyBorder="1" applyAlignment="1" applyProtection="1">
      <alignment horizontal="center" vertical="center" wrapText="1"/>
      <protection hidden="1"/>
    </xf>
    <xf numFmtId="0" fontId="16" fillId="4" borderId="8" xfId="0" applyNumberFormat="1" applyFont="1" applyFill="1" applyBorder="1" applyAlignment="1" applyProtection="1">
      <alignment horizontal="center" vertical="center" wrapText="1"/>
      <protection hidden="1"/>
    </xf>
    <xf numFmtId="0" fontId="16" fillId="4" borderId="9" xfId="0" applyNumberFormat="1" applyFont="1" applyFill="1" applyBorder="1" applyAlignment="1" applyProtection="1">
      <alignment horizontal="center" vertical="center" wrapText="1"/>
      <protection hidden="1"/>
    </xf>
    <xf numFmtId="0" fontId="16" fillId="4" borderId="10" xfId="0" applyNumberFormat="1" applyFont="1" applyFill="1" applyBorder="1" applyAlignment="1" applyProtection="1">
      <alignment horizontal="center" vertical="center" wrapText="1"/>
      <protection hidden="1"/>
    </xf>
    <xf numFmtId="49" fontId="16" fillId="8" borderId="8" xfId="0" applyNumberFormat="1" applyFont="1" applyFill="1" applyBorder="1" applyAlignment="1" applyProtection="1">
      <alignment horizontal="center" vertical="center" shrinkToFit="1"/>
      <protection hidden="1"/>
    </xf>
    <xf numFmtId="49" fontId="16" fillId="8" borderId="9" xfId="0" applyNumberFormat="1" applyFont="1" applyFill="1" applyBorder="1" applyAlignment="1" applyProtection="1">
      <alignment horizontal="center" vertical="center" shrinkToFit="1"/>
      <protection hidden="1"/>
    </xf>
    <xf numFmtId="49" fontId="16" fillId="8" borderId="10" xfId="0" applyNumberFormat="1" applyFont="1" applyFill="1" applyBorder="1" applyAlignment="1" applyProtection="1">
      <alignment horizontal="center" vertical="center" shrinkToFit="1"/>
      <protection hidden="1"/>
    </xf>
    <xf numFmtId="0" fontId="52" fillId="4" borderId="8" xfId="0" applyFont="1" applyFill="1" applyBorder="1" applyAlignment="1" applyProtection="1">
      <alignment horizontal="center" vertical="center" wrapText="1"/>
      <protection hidden="1"/>
    </xf>
    <xf numFmtId="0" fontId="52" fillId="4" borderId="10" xfId="0" applyFont="1" applyFill="1" applyBorder="1" applyAlignment="1" applyProtection="1">
      <alignment horizontal="center" vertical="center" wrapText="1"/>
      <protection hidden="1"/>
    </xf>
    <xf numFmtId="0" fontId="49" fillId="4" borderId="8" xfId="0" applyFont="1" applyFill="1" applyBorder="1" applyAlignment="1" applyProtection="1">
      <alignment horizontal="center" vertical="center" wrapText="1"/>
      <protection hidden="1"/>
    </xf>
    <xf numFmtId="0" fontId="27" fillId="4" borderId="9" xfId="0" applyFont="1" applyFill="1" applyBorder="1" applyAlignment="1" applyProtection="1">
      <alignment horizontal="center" vertical="center" wrapText="1"/>
      <protection hidden="1"/>
    </xf>
    <xf numFmtId="0" fontId="27" fillId="4" borderId="10" xfId="0" applyFont="1" applyFill="1" applyBorder="1" applyAlignment="1" applyProtection="1">
      <alignment horizontal="center" vertical="center" wrapText="1"/>
      <protection hidden="1"/>
    </xf>
    <xf numFmtId="49" fontId="16" fillId="8" borderId="1" xfId="0" applyNumberFormat="1" applyFont="1" applyFill="1" applyBorder="1" applyAlignment="1" applyProtection="1">
      <alignment horizontal="center" vertical="center" wrapText="1"/>
      <protection hidden="1"/>
    </xf>
    <xf numFmtId="0" fontId="6" fillId="0" borderId="1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178" fontId="13" fillId="8" borderId="1" xfId="0" applyNumberFormat="1" applyFont="1" applyFill="1" applyBorder="1" applyAlignment="1" applyProtection="1">
      <alignment horizontal="center" vertical="center"/>
      <protection hidden="1"/>
    </xf>
    <xf numFmtId="178" fontId="13" fillId="8" borderId="8" xfId="0" applyNumberFormat="1" applyFont="1" applyFill="1" applyBorder="1" applyAlignment="1" applyProtection="1">
      <alignment horizontal="center" vertical="center"/>
      <protection hidden="1"/>
    </xf>
    <xf numFmtId="178" fontId="13" fillId="8" borderId="9" xfId="0" applyNumberFormat="1" applyFont="1" applyFill="1" applyBorder="1" applyAlignment="1" applyProtection="1">
      <alignment horizontal="center" vertical="center"/>
      <protection hidden="1"/>
    </xf>
    <xf numFmtId="178" fontId="13" fillId="8" borderId="10" xfId="0" applyNumberFormat="1" applyFont="1" applyFill="1" applyBorder="1" applyAlignment="1" applyProtection="1">
      <alignment horizontal="center" vertical="center"/>
      <protection hidden="1"/>
    </xf>
    <xf numFmtId="0" fontId="33" fillId="4" borderId="26" xfId="0" applyFont="1" applyFill="1" applyBorder="1" applyAlignment="1" applyProtection="1">
      <alignment horizontal="center" vertical="center" wrapText="1"/>
      <protection hidden="1"/>
    </xf>
    <xf numFmtId="0" fontId="33" fillId="4" borderId="27" xfId="0" applyFont="1" applyFill="1" applyBorder="1" applyAlignment="1" applyProtection="1">
      <alignment horizontal="center" vertical="center" wrapText="1"/>
      <protection hidden="1"/>
    </xf>
    <xf numFmtId="0" fontId="33" fillId="4" borderId="28" xfId="0" applyFont="1" applyFill="1" applyBorder="1" applyAlignment="1" applyProtection="1">
      <alignment horizontal="center" vertical="center" wrapText="1"/>
      <protection hidden="1"/>
    </xf>
    <xf numFmtId="49" fontId="16" fillId="8" borderId="26" xfId="0" applyNumberFormat="1" applyFont="1" applyFill="1" applyBorder="1" applyAlignment="1" applyProtection="1">
      <alignment horizontal="center" vertical="center" wrapText="1"/>
      <protection hidden="1"/>
    </xf>
    <xf numFmtId="49" fontId="16" fillId="8" borderId="27" xfId="0" applyNumberFormat="1" applyFont="1" applyFill="1" applyBorder="1" applyAlignment="1" applyProtection="1">
      <alignment horizontal="center" vertical="center" wrapText="1"/>
      <protection hidden="1"/>
    </xf>
    <xf numFmtId="49" fontId="16" fillId="8" borderId="28" xfId="0" applyNumberFormat="1" applyFont="1" applyFill="1" applyBorder="1" applyAlignment="1" applyProtection="1">
      <alignment horizontal="center" vertical="center" wrapText="1"/>
      <protection hidden="1"/>
    </xf>
    <xf numFmtId="0" fontId="33" fillId="4" borderId="67" xfId="0" applyFont="1" applyFill="1" applyBorder="1" applyAlignment="1" applyProtection="1">
      <alignment horizontal="center" vertical="center" wrapText="1"/>
      <protection hidden="1"/>
    </xf>
    <xf numFmtId="0" fontId="33" fillId="4" borderId="68" xfId="0" applyFont="1" applyFill="1" applyBorder="1" applyAlignment="1" applyProtection="1">
      <alignment horizontal="center" vertical="center" wrapText="1"/>
      <protection hidden="1"/>
    </xf>
    <xf numFmtId="49" fontId="17" fillId="8" borderId="25" xfId="0" applyNumberFormat="1" applyFont="1" applyFill="1" applyBorder="1" applyAlignment="1" applyProtection="1">
      <alignment horizontal="center" vertical="center" wrapText="1"/>
      <protection hidden="1"/>
    </xf>
    <xf numFmtId="49" fontId="17" fillId="8" borderId="67" xfId="0" applyNumberFormat="1" applyFont="1" applyFill="1" applyBorder="1" applyAlignment="1" applyProtection="1">
      <alignment horizontal="center" vertical="center" wrapText="1"/>
      <protection hidden="1"/>
    </xf>
    <xf numFmtId="49" fontId="17" fillId="8" borderId="68" xfId="0" applyNumberFormat="1" applyFont="1" applyFill="1" applyBorder="1" applyAlignment="1" applyProtection="1">
      <alignment horizontal="center" vertical="center" wrapText="1"/>
      <protection hidden="1"/>
    </xf>
    <xf numFmtId="49" fontId="27" fillId="8" borderId="8" xfId="0" applyNumberFormat="1" applyFont="1" applyFill="1" applyBorder="1" applyAlignment="1" applyProtection="1">
      <alignment vertical="center" shrinkToFit="1"/>
      <protection hidden="1"/>
    </xf>
    <xf numFmtId="49" fontId="27" fillId="8" borderId="9" xfId="0" applyNumberFormat="1" applyFont="1" applyFill="1" applyBorder="1" applyAlignment="1" applyProtection="1">
      <alignment vertical="center" shrinkToFit="1"/>
      <protection hidden="1"/>
    </xf>
    <xf numFmtId="49" fontId="27" fillId="8" borderId="10" xfId="0" applyNumberFormat="1" applyFont="1" applyFill="1" applyBorder="1" applyAlignment="1" applyProtection="1">
      <alignment vertical="center" shrinkToFit="1"/>
      <protection hidden="1"/>
    </xf>
    <xf numFmtId="176" fontId="13" fillId="8" borderId="1" xfId="0" applyNumberFormat="1" applyFont="1" applyFill="1" applyBorder="1" applyAlignment="1" applyProtection="1">
      <alignment vertical="center"/>
      <protection hidden="1"/>
    </xf>
    <xf numFmtId="0" fontId="16" fillId="8" borderId="1" xfId="0" applyFont="1" applyFill="1" applyBorder="1" applyAlignment="1" applyProtection="1">
      <alignment horizontal="center" vertical="center" wrapText="1"/>
      <protection hidden="1"/>
    </xf>
    <xf numFmtId="176" fontId="13" fillId="8" borderId="1" xfId="0" applyNumberFormat="1" applyFont="1" applyFill="1" applyBorder="1" applyAlignment="1" applyProtection="1">
      <alignment horizontal="right" vertical="center"/>
      <protection hidden="1"/>
    </xf>
    <xf numFmtId="0" fontId="16" fillId="8" borderId="1" xfId="0" applyFont="1" applyFill="1" applyBorder="1" applyAlignment="1" applyProtection="1">
      <alignment horizontal="center" vertical="center"/>
      <protection hidden="1"/>
    </xf>
    <xf numFmtId="0" fontId="36" fillId="0" borderId="14" xfId="0" applyFont="1" applyBorder="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16" fillId="8" borderId="8" xfId="0" applyFont="1" applyFill="1" applyBorder="1" applyAlignment="1" applyProtection="1">
      <alignment horizontal="center" vertical="center" wrapText="1"/>
      <protection hidden="1"/>
    </xf>
    <xf numFmtId="0" fontId="16" fillId="8" borderId="10" xfId="0" applyFont="1" applyFill="1" applyBorder="1" applyAlignment="1" applyProtection="1">
      <alignment horizontal="center" vertical="center" wrapText="1"/>
      <protection hidden="1"/>
    </xf>
  </cellXfs>
  <cellStyles count="5">
    <cellStyle name="ハイパーリンク" xfId="4" builtinId="8"/>
    <cellStyle name="桁区切り" xfId="1" builtinId="6"/>
    <cellStyle name="標準" xfId="0" builtinId="0"/>
    <cellStyle name="標準 2" xfId="2"/>
    <cellStyle name="標準 2 2" xfId="3"/>
  </cellStyles>
  <dxfs count="34">
    <dxf>
      <fill>
        <patternFill>
          <bgColor rgb="FFFF0000"/>
        </patternFill>
      </fill>
    </dxf>
    <dxf>
      <fill>
        <patternFill>
          <bgColor theme="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7" tint="0.59996337778862885"/>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7" tint="0.59996337778862885"/>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s>
  <tableStyles count="0" defaultTableStyle="TableStyleMedium2" defaultPivotStyle="PivotStyleLight16"/>
  <colors>
    <mruColors>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0</xdr:row>
      <xdr:rowOff>85726</xdr:rowOff>
    </xdr:from>
    <xdr:to>
      <xdr:col>11</xdr:col>
      <xdr:colOff>447675</xdr:colOff>
      <xdr:row>19</xdr:row>
      <xdr:rowOff>161925</xdr:rowOff>
    </xdr:to>
    <xdr:sp macro="" textlink="">
      <xdr:nvSpPr>
        <xdr:cNvPr id="2" name="正方形/長方形 1"/>
        <xdr:cNvSpPr/>
      </xdr:nvSpPr>
      <xdr:spPr>
        <a:xfrm>
          <a:off x="342900" y="85726"/>
          <a:ext cx="7648575" cy="46005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484254</xdr:colOff>
      <xdr:row>0</xdr:row>
      <xdr:rowOff>72037</xdr:rowOff>
    </xdr:from>
    <xdr:to>
      <xdr:col>14</xdr:col>
      <xdr:colOff>190500</xdr:colOff>
      <xdr:row>0</xdr:row>
      <xdr:rowOff>421821</xdr:rowOff>
    </xdr:to>
    <xdr:sp macro="" textlink="">
      <xdr:nvSpPr>
        <xdr:cNvPr id="3" name="正方形/長方形 2"/>
        <xdr:cNvSpPr/>
      </xdr:nvSpPr>
      <xdr:spPr>
        <a:xfrm>
          <a:off x="878861" y="72037"/>
          <a:ext cx="6605068"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xdr:cNvGrpSpPr/>
      </xdr:nvGrpSpPr>
      <xdr:grpSpPr>
        <a:xfrm>
          <a:off x="868382" y="5684073"/>
          <a:ext cx="4918365" cy="5151917"/>
          <a:chOff x="5520904" y="1371483"/>
          <a:chExt cx="2478953" cy="2596668"/>
        </a:xfrm>
      </xdr:grpSpPr>
      <xdr:sp macro="" textlink="">
        <xdr:nvSpPr>
          <xdr:cNvPr id="6" name="メモ 5"/>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xdr:cNvGrpSpPr/>
      </xdr:nvGrpSpPr>
      <xdr:grpSpPr>
        <a:xfrm>
          <a:off x="6452259" y="7762081"/>
          <a:ext cx="5777522" cy="2759951"/>
          <a:chOff x="6191250" y="5361039"/>
          <a:chExt cx="5252357" cy="2558318"/>
        </a:xfrm>
      </xdr:grpSpPr>
      <xdr:sp macro="" textlink="">
        <xdr:nvSpPr>
          <xdr:cNvPr id="19" name="メモ 18"/>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30"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xdr:cNvGrpSpPr/>
      </xdr:nvGrpSpPr>
      <xdr:grpSpPr>
        <a:xfrm>
          <a:off x="13420355" y="5781798"/>
          <a:ext cx="3735781" cy="4889914"/>
          <a:chOff x="5805575" y="3536710"/>
          <a:chExt cx="2208363" cy="2596665"/>
        </a:xfrm>
        <a:noFill/>
      </xdr:grpSpPr>
      <xdr:sp macro="" textlink="">
        <xdr:nvSpPr>
          <xdr:cNvPr id="46" name="メモ 45"/>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xdr:cNvGrpSpPr/>
      </xdr:nvGrpSpPr>
      <xdr:grpSpPr>
        <a:xfrm>
          <a:off x="14824364" y="8264482"/>
          <a:ext cx="5979819" cy="2114054"/>
          <a:chOff x="8546430" y="3544834"/>
          <a:chExt cx="2573577" cy="990683"/>
        </a:xfrm>
        <a:noFill/>
      </xdr:grpSpPr>
      <xdr:sp macro="" textlink="">
        <xdr:nvSpPr>
          <xdr:cNvPr id="59" name="メモ 58"/>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128650</xdr:colOff>
      <xdr:row>11</xdr:row>
      <xdr:rowOff>237506</xdr:rowOff>
    </xdr:from>
    <xdr:to>
      <xdr:col>29</xdr:col>
      <xdr:colOff>564077</xdr:colOff>
      <xdr:row>21</xdr:row>
      <xdr:rowOff>155863</xdr:rowOff>
    </xdr:to>
    <xdr:sp macro="" textlink="">
      <xdr:nvSpPr>
        <xdr:cNvPr id="64" name="角丸四角形 63"/>
        <xdr:cNvSpPr/>
      </xdr:nvSpPr>
      <xdr:spPr>
        <a:xfrm>
          <a:off x="16754105" y="4930733"/>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317501</xdr:colOff>
      <xdr:row>21</xdr:row>
      <xdr:rowOff>206374</xdr:rowOff>
    </xdr:from>
    <xdr:to>
      <xdr:col>7</xdr:col>
      <xdr:colOff>535216</xdr:colOff>
      <xdr:row>30</xdr:row>
      <xdr:rowOff>18141</xdr:rowOff>
    </xdr:to>
    <xdr:sp macro="" textlink="">
      <xdr:nvSpPr>
        <xdr:cNvPr id="3" name="テキスト ボックス 2"/>
        <xdr:cNvSpPr txBox="1"/>
      </xdr:nvSpPr>
      <xdr:spPr>
        <a:xfrm>
          <a:off x="1952626" y="5651499"/>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「東京都」・「医科」の医療期間の場合、</a:t>
          </a:r>
          <a:endParaRPr kumimoji="1" lang="en-US" altLang="ja-JP" sz="1400">
            <a:latin typeface="+mn-ea"/>
            <a:ea typeface="+mn-ea"/>
          </a:endParaRPr>
        </a:p>
        <a:p>
          <a:r>
            <a:rPr kumimoji="1" lang="ja-JP" altLang="en-US" sz="1400">
              <a:latin typeface="+mn-ea"/>
              <a:ea typeface="+mn-ea"/>
            </a:rPr>
            <a:t>通常思使用される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222250</xdr:colOff>
      <xdr:row>1</xdr:row>
      <xdr:rowOff>47626</xdr:rowOff>
    </xdr:from>
    <xdr:to>
      <xdr:col>12</xdr:col>
      <xdr:colOff>139700</xdr:colOff>
      <xdr:row>22</xdr:row>
      <xdr:rowOff>76201</xdr:rowOff>
    </xdr:to>
    <xdr:sp macro="" textlink="">
      <xdr:nvSpPr>
        <xdr:cNvPr id="2" name="正方形/長方形 1"/>
        <xdr:cNvSpPr/>
      </xdr:nvSpPr>
      <xdr:spPr>
        <a:xfrm>
          <a:off x="222250" y="285751"/>
          <a:ext cx="8108950" cy="5029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176895</xdr:colOff>
      <xdr:row>11</xdr:row>
      <xdr:rowOff>149679</xdr:rowOff>
    </xdr:from>
    <xdr:to>
      <xdr:col>7</xdr:col>
      <xdr:colOff>204110</xdr:colOff>
      <xdr:row>23</xdr:row>
      <xdr:rowOff>217714</xdr:rowOff>
    </xdr:to>
    <xdr:sp macro="" textlink="">
      <xdr:nvSpPr>
        <xdr:cNvPr id="3" name="テキスト ボックス 2"/>
        <xdr:cNvSpPr txBox="1"/>
      </xdr:nvSpPr>
      <xdr:spPr>
        <a:xfrm>
          <a:off x="1537609" y="2694215"/>
          <a:ext cx="3932465" cy="2843892"/>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latin typeface="+mn-ea"/>
              <a:ea typeface="+mn-ea"/>
            </a:rPr>
            <a:t>必要事項は、交付申請書別紙より自動転記されますので、転記された内容に間違いないか確認し、必要に応じて、添付文書の記載を修正や追加してください。また、文書番号の発番が必要な場合のみ日付の上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312964</xdr:colOff>
      <xdr:row>2</xdr:row>
      <xdr:rowOff>40821</xdr:rowOff>
    </xdr:from>
    <xdr:to>
      <xdr:col>30</xdr:col>
      <xdr:colOff>530678</xdr:colOff>
      <xdr:row>5</xdr:row>
      <xdr:rowOff>136073</xdr:rowOff>
    </xdr:to>
    <xdr:sp macro="" textlink="">
      <xdr:nvSpPr>
        <xdr:cNvPr id="3" name="正方形/長方形 2"/>
        <xdr:cNvSpPr/>
      </xdr:nvSpPr>
      <xdr:spPr>
        <a:xfrm>
          <a:off x="8137071" y="830035"/>
          <a:ext cx="8177893" cy="76200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endParaRPr kumimoji="1" lang="en-US" altLang="ja-JP" sz="1600">
            <a:solidFill>
              <a:schemeClr val="tx1"/>
            </a:solidFill>
            <a:latin typeface="Meiryo UI" panose="020B0604030504040204" pitchFamily="50" charset="-128"/>
            <a:ea typeface="Meiryo UI" panose="020B0604030504040204" pitchFamily="50" charset="-128"/>
          </a:endParaRPr>
        </a:p>
        <a:p>
          <a:pPr algn="ctr"/>
          <a:r>
            <a:rPr kumimoji="1" lang="en-US" altLang="ja-JP" sz="1400">
              <a:solidFill>
                <a:schemeClr val="tx1"/>
              </a:solidFill>
              <a:latin typeface="Meiryo UI" panose="020B0604030504040204" pitchFamily="50" charset="-128"/>
              <a:ea typeface="Meiryo UI" panose="020B0604030504040204" pitchFamily="50" charset="-128"/>
            </a:rPr>
            <a:t>※</a:t>
          </a:r>
          <a:r>
            <a:rPr kumimoji="1" lang="ja-JP" altLang="en-US" sz="1400">
              <a:solidFill>
                <a:schemeClr val="tx1"/>
              </a:solidFill>
              <a:latin typeface="Meiryo UI" panose="020B0604030504040204" pitchFamily="50" charset="-128"/>
              <a:ea typeface="Meiryo UI" panose="020B0604030504040204" pitchFamily="50" charset="-128"/>
            </a:rPr>
            <a:t>入力内容によって必須項目は異なります。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68035</xdr:colOff>
      <xdr:row>0</xdr:row>
      <xdr:rowOff>40821</xdr:rowOff>
    </xdr:from>
    <xdr:to>
      <xdr:col>14</xdr:col>
      <xdr:colOff>304960</xdr:colOff>
      <xdr:row>0</xdr:row>
      <xdr:rowOff>390605</xdr:rowOff>
    </xdr:to>
    <xdr:sp macro="" textlink="">
      <xdr:nvSpPr>
        <xdr:cNvPr id="5" name="正方形/長方形 4"/>
        <xdr:cNvSpPr/>
      </xdr:nvSpPr>
      <xdr:spPr>
        <a:xfrm>
          <a:off x="993321" y="40821"/>
          <a:ext cx="6605068"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326571</xdr:colOff>
      <xdr:row>6</xdr:row>
      <xdr:rowOff>136070</xdr:rowOff>
    </xdr:from>
    <xdr:to>
      <xdr:col>7</xdr:col>
      <xdr:colOff>176893</xdr:colOff>
      <xdr:row>14</xdr:row>
      <xdr:rowOff>136072</xdr:rowOff>
    </xdr:to>
    <xdr:sp macro="" textlink="">
      <xdr:nvSpPr>
        <xdr:cNvPr id="2" name="テキスト ボックス 1"/>
        <xdr:cNvSpPr txBox="1"/>
      </xdr:nvSpPr>
      <xdr:spPr>
        <a:xfrm>
          <a:off x="1006928" y="2966356"/>
          <a:ext cx="3932465" cy="224518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n-ea"/>
              <a:ea typeface="+mn-ea"/>
            </a:rPr>
            <a:t>交付申請書別紙より自動転記されますので、転記</a:t>
          </a:r>
          <a:r>
            <a:rPr kumimoji="1" lang="ja-JP" altLang="ja-JP" sz="1600" b="0">
              <a:solidFill>
                <a:schemeClr val="dk1"/>
              </a:solidFill>
              <a:effectLst/>
              <a:latin typeface="+mn-lt"/>
              <a:ea typeface="+mn-ea"/>
              <a:cs typeface="+mn-cs"/>
            </a:rPr>
            <a:t>された</a:t>
          </a:r>
          <a:r>
            <a:rPr kumimoji="1" lang="ja-JP" altLang="en-US" sz="1600" b="0">
              <a:solidFill>
                <a:schemeClr val="dk1"/>
              </a:solidFill>
              <a:effectLst/>
              <a:latin typeface="+mn-lt"/>
              <a:ea typeface="+mn-ea"/>
              <a:cs typeface="+mn-cs"/>
            </a:rPr>
            <a:t>内容に間違いないか</a:t>
          </a:r>
          <a:r>
            <a:rPr kumimoji="1" lang="ja-JP" altLang="ja-JP" sz="1600" b="0">
              <a:solidFill>
                <a:schemeClr val="dk1"/>
              </a:solidFill>
              <a:effectLst/>
              <a:latin typeface="+mn-lt"/>
              <a:ea typeface="+mn-ea"/>
              <a:cs typeface="+mn-cs"/>
            </a:rPr>
            <a:t>ご確認く</a:t>
          </a:r>
          <a:r>
            <a:rPr kumimoji="1" lang="ja-JP" altLang="en-US" sz="1600" b="0">
              <a:solidFill>
                <a:schemeClr val="dk1"/>
              </a:solidFill>
              <a:effectLst/>
              <a:latin typeface="+mn-lt"/>
              <a:ea typeface="+mn-ea"/>
              <a:cs typeface="+mn-cs"/>
            </a:rPr>
            <a:t>ださい。（間違いがあった場合は、交付申請書別紙を修正してください。）</a:t>
          </a:r>
          <a:endParaRPr kumimoji="1" lang="en-US" altLang="ja-JP" sz="1600" b="0">
            <a:solidFill>
              <a:schemeClr val="dk1"/>
            </a:solidFill>
            <a:effectLst/>
            <a:latin typeface="+mn-lt"/>
            <a:ea typeface="+mn-ea"/>
            <a:cs typeface="+mn-cs"/>
          </a:endParaRPr>
        </a:p>
        <a:p>
          <a:r>
            <a:rPr kumimoji="1" lang="ja-JP" altLang="en-US" sz="1600" b="0">
              <a:solidFill>
                <a:schemeClr val="dk1"/>
              </a:solidFill>
              <a:effectLst/>
              <a:latin typeface="+mn-lt"/>
              <a:ea typeface="+mn-ea"/>
              <a:cs typeface="+mn-cs"/>
            </a:rPr>
            <a:t>間違いがないこと確認の上、代表者印を押印してください。</a:t>
          </a:r>
          <a:endParaRPr kumimoji="1" lang="ja-JP" altLang="en-US" sz="1600">
            <a:latin typeface="+mn-ea"/>
            <a:ea typeface="+mn-ea"/>
          </a:endParaRPr>
        </a:p>
      </xdr:txBody>
    </xdr:sp>
    <xdr:clientData/>
  </xdr:twoCellAnchor>
  <xdr:twoCellAnchor>
    <xdr:from>
      <xdr:col>8</xdr:col>
      <xdr:colOff>544285</xdr:colOff>
      <xdr:row>21</xdr:row>
      <xdr:rowOff>122463</xdr:rowOff>
    </xdr:from>
    <xdr:to>
      <xdr:col>9</xdr:col>
      <xdr:colOff>612321</xdr:colOff>
      <xdr:row>24</xdr:row>
      <xdr:rowOff>68036</xdr:rowOff>
    </xdr:to>
    <xdr:sp macro="" textlink="">
      <xdr:nvSpPr>
        <xdr:cNvPr id="3" name="テキスト ボックス 2"/>
        <xdr:cNvSpPr txBox="1"/>
      </xdr:nvSpPr>
      <xdr:spPr>
        <a:xfrm>
          <a:off x="5987142" y="7688034"/>
          <a:ext cx="748393" cy="680359"/>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dk1"/>
              </a:solidFill>
              <a:effectLst/>
              <a:latin typeface="+mn-lt"/>
              <a:ea typeface="+mn-ea"/>
              <a:cs typeface="+mn-cs"/>
            </a:rPr>
            <a:t>押印</a:t>
          </a:r>
          <a:endParaRPr kumimoji="1" lang="ja-JP" altLang="en-US" sz="1600">
            <a:latin typeface="+mn-ea"/>
            <a:ea typeface="+mn-ea"/>
          </a:endParaRPr>
        </a:p>
      </xdr:txBody>
    </xdr:sp>
    <xdr:clientData/>
  </xdr:twoCellAnchor>
  <xdr:twoCellAnchor>
    <xdr:from>
      <xdr:col>9</xdr:col>
      <xdr:colOff>141100</xdr:colOff>
      <xdr:row>19</xdr:row>
      <xdr:rowOff>321544</xdr:rowOff>
    </xdr:from>
    <xdr:to>
      <xdr:col>9</xdr:col>
      <xdr:colOff>426850</xdr:colOff>
      <xdr:row>21</xdr:row>
      <xdr:rowOff>26919</xdr:rowOff>
    </xdr:to>
    <xdr:sp macro="" textlink="">
      <xdr:nvSpPr>
        <xdr:cNvPr id="4" name="左矢印 3"/>
        <xdr:cNvSpPr/>
      </xdr:nvSpPr>
      <xdr:spPr>
        <a:xfrm rot="5400000">
          <a:off x="6307798" y="7257933"/>
          <a:ext cx="326571" cy="2857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
  <sheetViews>
    <sheetView view="pageBreakPreview" zoomScaleNormal="100" zoomScaleSheetLayoutView="100" workbookViewId="0">
      <selection activeCell="H24" sqref="H24"/>
    </sheetView>
  </sheetViews>
  <sheetFormatPr defaultRowHeight="18.75"/>
  <sheetData/>
  <phoneticPr fontId="2"/>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4"/>
  <sheetViews>
    <sheetView view="pageBreakPreview" topLeftCell="A5" zoomScale="115" zoomScaleNormal="100" zoomScaleSheetLayoutView="115" workbookViewId="0">
      <selection activeCell="C16" sqref="C16:E16"/>
    </sheetView>
  </sheetViews>
  <sheetFormatPr defaultRowHeight="18.75"/>
  <cols>
    <col min="1" max="9" width="9" style="87"/>
    <col min="10" max="10" width="9" style="87" customWidth="1"/>
    <col min="11" max="16384" width="9" style="87"/>
  </cols>
  <sheetData>
    <row r="1" spans="1:14" ht="19.5" customHeight="1">
      <c r="H1" s="172" t="s">
        <v>242</v>
      </c>
      <c r="I1" s="172"/>
      <c r="J1" s="172"/>
    </row>
    <row r="2" spans="1:14" ht="39.75">
      <c r="A2" s="186" t="s">
        <v>42</v>
      </c>
      <c r="B2" s="186"/>
      <c r="C2" s="186"/>
      <c r="D2" s="186"/>
      <c r="E2" s="186"/>
      <c r="F2" s="186"/>
      <c r="G2" s="186"/>
      <c r="H2" s="186"/>
      <c r="I2" s="186"/>
      <c r="J2" s="186"/>
      <c r="K2" s="146"/>
    </row>
    <row r="4" spans="1:14" ht="45" customHeight="1">
      <c r="A4" s="194" t="s">
        <v>279</v>
      </c>
      <c r="B4" s="195"/>
      <c r="C4" s="195"/>
      <c r="D4" s="195"/>
      <c r="E4" s="195"/>
      <c r="F4" s="195"/>
      <c r="G4" s="195"/>
      <c r="H4" s="195"/>
      <c r="I4" s="195"/>
      <c r="J4" s="195"/>
      <c r="L4" s="106"/>
    </row>
    <row r="6" spans="1:14" ht="80.25" customHeight="1">
      <c r="C6" s="87" t="s">
        <v>43</v>
      </c>
      <c r="D6" s="193">
        <v>3789000</v>
      </c>
      <c r="E6" s="193"/>
      <c r="F6" s="193"/>
      <c r="G6" s="193"/>
      <c r="H6" s="87" t="s">
        <v>44</v>
      </c>
    </row>
    <row r="8" spans="1:14">
      <c r="A8" s="87" t="s">
        <v>45</v>
      </c>
    </row>
    <row r="9" spans="1:14" ht="19.5" thickBot="1"/>
    <row r="10" spans="1:14" ht="24">
      <c r="A10" s="196" t="s">
        <v>32</v>
      </c>
      <c r="B10" s="197"/>
      <c r="C10" s="182" t="s">
        <v>236</v>
      </c>
      <c r="D10" s="183"/>
      <c r="E10" s="184"/>
      <c r="F10" s="187" t="s">
        <v>28</v>
      </c>
      <c r="G10" s="188"/>
      <c r="H10" s="183" t="s">
        <v>237</v>
      </c>
      <c r="I10" s="183"/>
      <c r="J10" s="185"/>
    </row>
    <row r="11" spans="1:14" ht="24">
      <c r="A11" s="198" t="s">
        <v>47</v>
      </c>
      <c r="B11" s="199"/>
      <c r="C11" s="189" t="s">
        <v>198</v>
      </c>
      <c r="D11" s="174"/>
      <c r="E11" s="190"/>
      <c r="F11" s="191" t="s">
        <v>53</v>
      </c>
      <c r="G11" s="192"/>
      <c r="H11" s="174" t="s">
        <v>243</v>
      </c>
      <c r="I11" s="174"/>
      <c r="J11" s="175"/>
    </row>
    <row r="12" spans="1:14" ht="21.75" customHeight="1">
      <c r="A12" s="155" t="s">
        <v>54</v>
      </c>
      <c r="B12" s="173"/>
      <c r="C12" s="176" t="s">
        <v>239</v>
      </c>
      <c r="D12" s="177"/>
      <c r="E12" s="177"/>
      <c r="F12" s="177"/>
      <c r="G12" s="177"/>
      <c r="H12" s="177"/>
      <c r="I12" s="177"/>
      <c r="J12" s="178"/>
    </row>
    <row r="13" spans="1:14" ht="30.75" customHeight="1">
      <c r="A13" s="157" t="s">
        <v>48</v>
      </c>
      <c r="B13" s="158"/>
      <c r="C13" s="179" t="s">
        <v>230</v>
      </c>
      <c r="D13" s="180"/>
      <c r="E13" s="180"/>
      <c r="F13" s="180"/>
      <c r="G13" s="180"/>
      <c r="H13" s="180"/>
      <c r="I13" s="180"/>
      <c r="J13" s="181"/>
    </row>
    <row r="14" spans="1:14" ht="19.5">
      <c r="A14" s="155" t="s">
        <v>15</v>
      </c>
      <c r="B14" s="156"/>
      <c r="C14" s="163" t="s">
        <v>244</v>
      </c>
      <c r="D14" s="164"/>
      <c r="E14" s="164"/>
      <c r="F14" s="164"/>
      <c r="G14" s="164"/>
      <c r="H14" s="164"/>
      <c r="I14" s="164"/>
      <c r="J14" s="165"/>
    </row>
    <row r="15" spans="1:14" ht="36" customHeight="1" thickBot="1">
      <c r="A15" s="157" t="s">
        <v>50</v>
      </c>
      <c r="B15" s="158"/>
      <c r="C15" s="166" t="s">
        <v>245</v>
      </c>
      <c r="D15" s="167"/>
      <c r="E15" s="167"/>
      <c r="F15" s="167"/>
      <c r="G15" s="167"/>
      <c r="H15" s="167"/>
      <c r="I15" s="167"/>
      <c r="J15" s="168"/>
      <c r="N15" s="105"/>
    </row>
    <row r="16" spans="1:14" ht="41.25" customHeight="1" thickBot="1">
      <c r="A16" s="159" t="s">
        <v>51</v>
      </c>
      <c r="B16" s="160"/>
      <c r="C16" s="169">
        <v>44231</v>
      </c>
      <c r="D16" s="170"/>
      <c r="E16" s="171"/>
      <c r="F16" s="103"/>
      <c r="G16" s="104"/>
      <c r="H16" s="104"/>
      <c r="I16" s="104"/>
      <c r="J16" s="104"/>
      <c r="K16" s="105"/>
    </row>
    <row r="17" spans="1:10">
      <c r="F17" s="105"/>
      <c r="G17" s="105"/>
      <c r="H17" s="105"/>
      <c r="I17" s="105"/>
      <c r="J17" s="105"/>
    </row>
    <row r="19" spans="1:10" ht="30" customHeight="1">
      <c r="D19" s="106"/>
      <c r="E19" s="107" t="s">
        <v>57</v>
      </c>
      <c r="F19" s="161" t="s">
        <v>230</v>
      </c>
      <c r="G19" s="161"/>
      <c r="H19" s="161"/>
      <c r="I19" s="161"/>
      <c r="J19" s="161"/>
    </row>
    <row r="20" spans="1:10" ht="30" customHeight="1">
      <c r="E20" s="107" t="s">
        <v>58</v>
      </c>
      <c r="F20" s="162" t="s">
        <v>278</v>
      </c>
      <c r="G20" s="162"/>
      <c r="H20" s="162"/>
      <c r="I20" s="162"/>
      <c r="J20" s="162"/>
    </row>
    <row r="23" spans="1:10">
      <c r="A23" s="87" t="s">
        <v>59</v>
      </c>
    </row>
    <row r="24" spans="1:10">
      <c r="A24" s="87" t="s">
        <v>60</v>
      </c>
    </row>
  </sheetData>
  <sheetProtection password="E929" sheet="1" selectLockedCells="1"/>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2"/>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I33"/>
  <sheetViews>
    <sheetView showGridLines="0" tabSelected="1" view="pageBreakPreview" zoomScaleNormal="100" zoomScaleSheetLayoutView="100" workbookViewId="0">
      <selection activeCell="I4" sqref="I4"/>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t="str">
        <f>IF(AND(別紙!N24="はい",OR(別紙!G21="無床診療所（医科）",別紙!G21="無床診療所（歯科）",別紙!P21&lt;=14)),"診療・検査医療機関","")</f>
        <v/>
      </c>
    </row>
    <row r="2" spans="1:9" ht="18" customHeight="1">
      <c r="A2" s="1" t="str">
        <f>IF(別紙!O72="はい","第５号様式","第３号様式")</f>
        <v>第３号様式</v>
      </c>
      <c r="I2" s="5"/>
    </row>
    <row r="4" spans="1:9" ht="18" customHeight="1">
      <c r="H4" s="3"/>
      <c r="I4" s="147"/>
    </row>
    <row r="5" spans="1:9" ht="18" customHeight="1">
      <c r="H5" s="151" t="str">
        <f>IF(別紙!D4=0,"申請日（自動表示）",別紙!D4)</f>
        <v>申請日（自動表示）</v>
      </c>
      <c r="I5" s="151"/>
    </row>
    <row r="8" spans="1:9" ht="18" customHeight="1">
      <c r="A8" s="2" t="s">
        <v>33</v>
      </c>
    </row>
    <row r="11" spans="1:9" ht="18" customHeight="1">
      <c r="D11" s="154" t="str">
        <f>別紙!L19&amp;別紙!P19</f>
        <v/>
      </c>
      <c r="E11" s="154"/>
      <c r="F11" s="154"/>
      <c r="G11" s="154"/>
      <c r="H11" s="154"/>
      <c r="I11" s="154"/>
    </row>
    <row r="12" spans="1:9" ht="18" customHeight="1">
      <c r="C12" s="153">
        <f>別紙!Q9</f>
        <v>0</v>
      </c>
      <c r="D12" s="153"/>
      <c r="E12" s="153"/>
      <c r="F12" s="153"/>
      <c r="G12" s="153"/>
      <c r="H12" s="153"/>
      <c r="I12" s="153"/>
    </row>
    <row r="13" spans="1:9" ht="18" customHeight="1">
      <c r="C13" s="4"/>
      <c r="D13" s="4"/>
      <c r="E13" s="4"/>
      <c r="F13" s="4"/>
      <c r="G13" s="4"/>
      <c r="H13" s="4"/>
      <c r="I13" s="5" t="str">
        <f>別紙!D12&amp;"　"&amp;別紙!M12</f>
        <v>　</v>
      </c>
    </row>
    <row r="14" spans="1:9" ht="18" customHeight="1">
      <c r="F14" s="3"/>
      <c r="G14" s="3"/>
      <c r="H14" s="3"/>
    </row>
    <row r="17" spans="1:9" ht="18" customHeight="1">
      <c r="A17" s="149" t="str">
        <f>IF(別紙!O72="はい","「令和２年度新型コロナウイルス感染症感染拡大防止・医療提供体制確保支援補助金」の精算交付申請書","「令和２年度新型コロナウイルス感染症感染拡大防止・医療提供体制確保支援補助金」の交付申請書")</f>
        <v>「令和２年度新型コロナウイルス感染症感染拡大防止・医療提供体制確保支援補助金」の交付申請書</v>
      </c>
      <c r="B17" s="149"/>
      <c r="C17" s="149"/>
      <c r="D17" s="149"/>
      <c r="E17" s="149"/>
      <c r="F17" s="149"/>
      <c r="G17" s="149"/>
      <c r="H17" s="149"/>
      <c r="I17" s="149"/>
    </row>
    <row r="18" spans="1:9" ht="18" customHeight="1">
      <c r="A18" s="149"/>
      <c r="B18" s="149"/>
      <c r="C18" s="149"/>
      <c r="D18" s="149"/>
      <c r="E18" s="149"/>
      <c r="F18" s="149"/>
      <c r="G18" s="149"/>
      <c r="H18" s="149"/>
      <c r="I18" s="149"/>
    </row>
    <row r="20" spans="1:9" ht="18" customHeight="1">
      <c r="A20" s="2" t="s">
        <v>142</v>
      </c>
    </row>
    <row r="23" spans="1:9" ht="18" customHeight="1">
      <c r="A23" s="2" t="s">
        <v>34</v>
      </c>
      <c r="C23" s="7"/>
      <c r="D23" s="152" t="str">
        <f>IF(別紙!V70=0,"金（申請額 自動表示）円",別紙!V70)</f>
        <v>金（申請額 自動表示）円</v>
      </c>
      <c r="E23" s="152"/>
      <c r="F23" s="152"/>
      <c r="G23" s="152"/>
    </row>
    <row r="24" spans="1:9" ht="18" customHeight="1">
      <c r="C24" s="6"/>
      <c r="D24" s="6"/>
      <c r="E24" s="6"/>
      <c r="F24" s="6"/>
    </row>
    <row r="25" spans="1:9" ht="18" customHeight="1">
      <c r="A25" s="150" t="s">
        <v>66</v>
      </c>
      <c r="B25" s="150"/>
      <c r="C25" s="150"/>
      <c r="D25" s="150"/>
      <c r="E25" s="150"/>
      <c r="F25" s="150"/>
      <c r="G25" s="150"/>
      <c r="H25" s="150"/>
      <c r="I25" s="150"/>
    </row>
    <row r="26" spans="1:9" ht="18" customHeight="1">
      <c r="I26" s="5"/>
    </row>
    <row r="27" spans="1:9" ht="18" customHeight="1">
      <c r="A27" s="89" t="s">
        <v>280</v>
      </c>
      <c r="B27" s="89"/>
      <c r="C27" s="89"/>
      <c r="D27" s="89"/>
      <c r="E27" s="89"/>
      <c r="F27" s="89"/>
      <c r="G27" s="89"/>
      <c r="H27" s="89"/>
      <c r="I27" s="89"/>
    </row>
    <row r="28" spans="1:9" ht="25.5" customHeight="1">
      <c r="A28" s="88"/>
      <c r="B28" s="148" t="str">
        <f>IF(別紙!N24="はい","・都道府県から交付された「診療・検査医療機関（仮称）」の指定通知書",IF(別紙!O72="はい","・領収書等の証拠書類（領収書貼付用紙）",""))</f>
        <v/>
      </c>
      <c r="C28" s="148"/>
      <c r="D28" s="148"/>
      <c r="E28" s="148"/>
      <c r="F28" s="148"/>
      <c r="G28" s="148"/>
      <c r="H28" s="148"/>
      <c r="I28" s="89"/>
    </row>
    <row r="29" spans="1:9" ht="25.5" customHeight="1">
      <c r="A29" s="90"/>
      <c r="B29" s="148" t="str">
        <f>IF(OR(B28="",B28="・領収書等の証拠書類（領収書貼付用紙）"),"",IF(別紙!O72="はい","・領収書等の証拠書類",""))</f>
        <v/>
      </c>
      <c r="C29" s="148"/>
      <c r="D29" s="148"/>
      <c r="E29" s="148"/>
      <c r="F29" s="148"/>
      <c r="G29" s="148"/>
      <c r="H29" s="148"/>
      <c r="I29" s="89"/>
    </row>
    <row r="30" spans="1:9" ht="18" customHeight="1">
      <c r="A30" s="89"/>
      <c r="B30" s="89"/>
      <c r="C30" s="89"/>
      <c r="D30" s="89"/>
      <c r="E30" s="89"/>
      <c r="F30" s="89"/>
      <c r="G30" s="89"/>
      <c r="H30" s="89"/>
      <c r="I30" s="89"/>
    </row>
    <row r="31" spans="1:9" ht="18" customHeight="1">
      <c r="A31" s="89"/>
      <c r="B31" s="89"/>
      <c r="C31" s="89"/>
      <c r="D31" s="89"/>
      <c r="E31" s="89"/>
      <c r="F31" s="89"/>
      <c r="G31" s="89"/>
      <c r="H31" s="89"/>
      <c r="I31" s="89"/>
    </row>
    <row r="32" spans="1:9" ht="18" customHeight="1">
      <c r="A32" s="89"/>
      <c r="B32" s="89"/>
      <c r="C32" s="89"/>
      <c r="D32" s="89"/>
      <c r="E32" s="89"/>
      <c r="F32" s="89"/>
      <c r="G32" s="89"/>
      <c r="H32" s="89"/>
      <c r="I32" s="89"/>
    </row>
    <row r="33" spans="1:9" ht="18" customHeight="1">
      <c r="A33" s="89"/>
      <c r="B33" s="89"/>
      <c r="C33" s="89"/>
      <c r="D33" s="89"/>
      <c r="E33" s="89"/>
      <c r="F33" s="89"/>
      <c r="G33" s="89"/>
      <c r="H33" s="89"/>
      <c r="I33" s="89"/>
    </row>
  </sheetData>
  <sheetProtection password="E929" sheet="1" objects="1" scenarios="1" selectLockedCells="1"/>
  <mergeCells count="8">
    <mergeCell ref="B29:H29"/>
    <mergeCell ref="A17:I18"/>
    <mergeCell ref="A25:I25"/>
    <mergeCell ref="H5:I5"/>
    <mergeCell ref="D23:G23"/>
    <mergeCell ref="B28:H28"/>
    <mergeCell ref="C12:I12"/>
    <mergeCell ref="D11:I11"/>
  </mergeCells>
  <phoneticPr fontId="2"/>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5"/>
  <sheetViews>
    <sheetView view="pageBreakPreview" zoomScaleNormal="100" zoomScaleSheetLayoutView="100" workbookViewId="0">
      <selection activeCell="F20" sqref="F20:J20"/>
    </sheetView>
  </sheetViews>
  <sheetFormatPr defaultRowHeight="18.75"/>
  <cols>
    <col min="10" max="10" width="9" customWidth="1"/>
  </cols>
  <sheetData>
    <row r="1" spans="1:14" ht="19.5" customHeight="1">
      <c r="A1" s="87"/>
      <c r="B1" s="87"/>
      <c r="C1" s="87"/>
      <c r="D1" s="87"/>
      <c r="E1" s="87"/>
      <c r="F1" s="87"/>
      <c r="G1" s="87"/>
      <c r="H1" s="172" t="str">
        <f>IF(AND(別紙!N24="はい",OR(別紙!G21="無床診療所（医科）",別紙!G21="無床診療所（歯科）",別紙!P21&lt;=14)),"診療・検査医療機関","")</f>
        <v/>
      </c>
      <c r="I1" s="172"/>
      <c r="J1" s="172"/>
    </row>
    <row r="2" spans="1:14" ht="39.75">
      <c r="A2" s="186" t="s">
        <v>42</v>
      </c>
      <c r="B2" s="186"/>
      <c r="C2" s="186"/>
      <c r="D2" s="186"/>
      <c r="E2" s="186"/>
      <c r="F2" s="186"/>
      <c r="G2" s="186"/>
      <c r="H2" s="186"/>
      <c r="I2" s="186"/>
      <c r="J2" s="186"/>
      <c r="K2" s="8"/>
    </row>
    <row r="3" spans="1:14">
      <c r="A3" s="87"/>
      <c r="B3" s="87"/>
      <c r="C3" s="87"/>
      <c r="D3" s="87"/>
      <c r="E3" s="87"/>
      <c r="F3" s="87"/>
      <c r="G3" s="87"/>
      <c r="H3" s="87"/>
      <c r="I3" s="87"/>
      <c r="J3" s="87"/>
    </row>
    <row r="4" spans="1:14" ht="45" customHeight="1">
      <c r="A4" s="194" t="s">
        <v>279</v>
      </c>
      <c r="B4" s="195"/>
      <c r="C4" s="195"/>
      <c r="D4" s="195"/>
      <c r="E4" s="195"/>
      <c r="F4" s="195"/>
      <c r="G4" s="195"/>
      <c r="H4" s="195"/>
      <c r="I4" s="195"/>
      <c r="J4" s="195"/>
      <c r="L4" s="9"/>
    </row>
    <row r="5" spans="1:14">
      <c r="A5" s="87"/>
      <c r="B5" s="87"/>
      <c r="C5" s="87"/>
      <c r="D5" s="87"/>
      <c r="E5" s="87"/>
      <c r="F5" s="87"/>
      <c r="G5" s="87"/>
      <c r="H5" s="87"/>
      <c r="I5" s="87"/>
      <c r="J5" s="87"/>
    </row>
    <row r="6" spans="1:14" ht="80.25" customHeight="1">
      <c r="A6" s="87"/>
      <c r="B6" s="87"/>
      <c r="C6" s="87" t="s">
        <v>43</v>
      </c>
      <c r="D6" s="193">
        <f>別紙!V70</f>
        <v>0</v>
      </c>
      <c r="E6" s="193"/>
      <c r="F6" s="193"/>
      <c r="G6" s="193"/>
      <c r="H6" s="87" t="s">
        <v>44</v>
      </c>
      <c r="I6" s="87"/>
      <c r="J6" s="87"/>
    </row>
    <row r="7" spans="1:14">
      <c r="A7" s="87"/>
      <c r="B7" s="87"/>
      <c r="C7" s="87"/>
      <c r="D7" s="87"/>
      <c r="E7" s="87"/>
      <c r="F7" s="87"/>
      <c r="G7" s="87"/>
      <c r="H7" s="87"/>
      <c r="I7" s="87"/>
      <c r="J7" s="87"/>
    </row>
    <row r="8" spans="1:14">
      <c r="A8" s="87" t="s">
        <v>45</v>
      </c>
      <c r="B8" s="87"/>
      <c r="C8" s="87"/>
      <c r="D8" s="87"/>
      <c r="E8" s="87"/>
      <c r="F8" s="87"/>
      <c r="G8" s="87"/>
      <c r="H8" s="87"/>
      <c r="I8" s="87"/>
      <c r="J8" s="87"/>
    </row>
    <row r="9" spans="1:14" ht="19.5" thickBot="1">
      <c r="A9" s="87"/>
      <c r="B9" s="87"/>
      <c r="C9" s="87"/>
      <c r="D9" s="87"/>
      <c r="E9" s="87"/>
      <c r="F9" s="87"/>
      <c r="G9" s="87"/>
      <c r="H9" s="87"/>
      <c r="I9" s="87"/>
      <c r="J9" s="87"/>
    </row>
    <row r="10" spans="1:14" ht="24">
      <c r="A10" s="196" t="s">
        <v>46</v>
      </c>
      <c r="B10" s="197"/>
      <c r="C10" s="182">
        <f>別紙!D48</f>
        <v>0</v>
      </c>
      <c r="D10" s="183"/>
      <c r="E10" s="184"/>
      <c r="F10" s="187" t="s">
        <v>52</v>
      </c>
      <c r="G10" s="188"/>
      <c r="H10" s="183">
        <f>別紙!U48</f>
        <v>0</v>
      </c>
      <c r="I10" s="183"/>
      <c r="J10" s="185"/>
    </row>
    <row r="11" spans="1:14" ht="24">
      <c r="A11" s="198" t="s">
        <v>47</v>
      </c>
      <c r="B11" s="199"/>
      <c r="C11" s="189">
        <f>別紙!H49</f>
        <v>0</v>
      </c>
      <c r="D11" s="174"/>
      <c r="E11" s="190"/>
      <c r="F11" s="191" t="s">
        <v>53</v>
      </c>
      <c r="G11" s="192"/>
      <c r="H11" s="174" t="str">
        <f>別紙!W49&amp;別紙!X49&amp;別紙!Y49&amp;別紙!Z49&amp;別紙!AA49&amp;別紙!AB49&amp;別紙!AC49&amp;別紙!AD49</f>
        <v/>
      </c>
      <c r="I11" s="174"/>
      <c r="J11" s="175"/>
    </row>
    <row r="12" spans="1:14" ht="21.75" customHeight="1">
      <c r="A12" s="155" t="s">
        <v>54</v>
      </c>
      <c r="B12" s="173"/>
      <c r="C12" s="176">
        <f>別紙!H50</f>
        <v>0</v>
      </c>
      <c r="D12" s="177"/>
      <c r="E12" s="177"/>
      <c r="F12" s="177"/>
      <c r="G12" s="177"/>
      <c r="H12" s="177"/>
      <c r="I12" s="177"/>
      <c r="J12" s="178"/>
    </row>
    <row r="13" spans="1:14" ht="30.75" customHeight="1">
      <c r="A13" s="157" t="s">
        <v>48</v>
      </c>
      <c r="B13" s="158"/>
      <c r="C13" s="179">
        <f>別紙!H51</f>
        <v>0</v>
      </c>
      <c r="D13" s="180"/>
      <c r="E13" s="180"/>
      <c r="F13" s="180"/>
      <c r="G13" s="180"/>
      <c r="H13" s="180"/>
      <c r="I13" s="180"/>
      <c r="J13" s="181"/>
    </row>
    <row r="14" spans="1:14" ht="19.5">
      <c r="A14" s="155" t="s">
        <v>49</v>
      </c>
      <c r="B14" s="156"/>
      <c r="C14" s="163" t="str">
        <f>"〒"&amp;別紙!D19&amp;別紙!E19&amp;別紙!F19&amp;別紙!G19&amp;別紙!H19&amp;別紙!I19&amp;別紙!J19&amp;別紙!K19</f>
        <v>〒-</v>
      </c>
      <c r="D14" s="164"/>
      <c r="E14" s="164"/>
      <c r="F14" s="164"/>
      <c r="G14" s="164"/>
      <c r="H14" s="164"/>
      <c r="I14" s="164"/>
      <c r="J14" s="165"/>
    </row>
    <row r="15" spans="1:14" ht="36" customHeight="1" thickBot="1">
      <c r="A15" s="157" t="s">
        <v>50</v>
      </c>
      <c r="B15" s="158"/>
      <c r="C15" s="166" t="str">
        <f>別紙!L19&amp;別紙!P19</f>
        <v/>
      </c>
      <c r="D15" s="167"/>
      <c r="E15" s="167"/>
      <c r="F15" s="167"/>
      <c r="G15" s="167"/>
      <c r="H15" s="167"/>
      <c r="I15" s="167"/>
      <c r="J15" s="168"/>
      <c r="N15" s="10"/>
    </row>
    <row r="16" spans="1:14" ht="41.25" customHeight="1" thickBot="1">
      <c r="A16" s="159" t="s">
        <v>51</v>
      </c>
      <c r="B16" s="160"/>
      <c r="C16" s="169" t="str">
        <f>IF(別紙!D4="","",別紙!D4)</f>
        <v/>
      </c>
      <c r="D16" s="170"/>
      <c r="E16" s="171"/>
      <c r="F16" s="103"/>
      <c r="G16" s="104"/>
      <c r="H16" s="104"/>
      <c r="I16" s="104"/>
      <c r="J16" s="104"/>
      <c r="K16" s="10"/>
    </row>
    <row r="17" spans="1:10">
      <c r="A17" s="87"/>
      <c r="B17" s="87"/>
      <c r="C17" s="87"/>
      <c r="D17" s="87"/>
      <c r="E17" s="87"/>
      <c r="F17" s="105"/>
      <c r="G17" s="105"/>
      <c r="H17" s="105"/>
      <c r="I17" s="105"/>
      <c r="J17" s="105"/>
    </row>
    <row r="18" spans="1:10">
      <c r="A18" s="87"/>
      <c r="B18" s="87"/>
      <c r="C18" s="87"/>
      <c r="D18" s="87"/>
      <c r="E18" s="87"/>
      <c r="F18" s="87"/>
      <c r="G18" s="87"/>
      <c r="H18" s="87"/>
      <c r="I18" s="87"/>
      <c r="J18" s="87"/>
    </row>
    <row r="19" spans="1:10" ht="30" customHeight="1">
      <c r="A19" s="87"/>
      <c r="B19" s="87"/>
      <c r="C19" s="87"/>
      <c r="D19" s="106"/>
      <c r="E19" s="107" t="s">
        <v>57</v>
      </c>
      <c r="F19" s="161">
        <f>別紙!Q9</f>
        <v>0</v>
      </c>
      <c r="G19" s="161"/>
      <c r="H19" s="161"/>
      <c r="I19" s="161"/>
      <c r="J19" s="161"/>
    </row>
    <row r="20" spans="1:10" ht="30" customHeight="1">
      <c r="A20" s="87"/>
      <c r="B20" s="87"/>
      <c r="C20" s="87"/>
      <c r="D20" s="87"/>
      <c r="E20" s="107" t="s">
        <v>58</v>
      </c>
      <c r="F20" s="162" t="str">
        <f>別紙!M12&amp;"　　印　　"</f>
        <v>　　印　　</v>
      </c>
      <c r="G20" s="162"/>
      <c r="H20" s="162"/>
      <c r="I20" s="162"/>
      <c r="J20" s="162"/>
    </row>
    <row r="21" spans="1:10">
      <c r="A21" s="87"/>
      <c r="B21" s="87"/>
      <c r="C21" s="87"/>
      <c r="D21" s="87"/>
      <c r="E21" s="87"/>
      <c r="F21" s="87"/>
      <c r="G21" s="87"/>
      <c r="H21" s="87"/>
      <c r="I21" s="87"/>
      <c r="J21" s="87"/>
    </row>
    <row r="22" spans="1:10">
      <c r="A22" s="87"/>
      <c r="B22" s="87"/>
      <c r="C22" s="87"/>
      <c r="D22" s="87"/>
      <c r="E22" s="87"/>
      <c r="F22" s="87"/>
      <c r="G22" s="87"/>
      <c r="H22" s="87"/>
      <c r="I22" s="87"/>
      <c r="J22" s="87"/>
    </row>
    <row r="23" spans="1:10">
      <c r="A23" s="87" t="s">
        <v>59</v>
      </c>
      <c r="B23" s="87"/>
      <c r="C23" s="87"/>
      <c r="D23" s="87"/>
      <c r="E23" s="87"/>
      <c r="F23" s="87"/>
      <c r="G23" s="87"/>
      <c r="H23" s="87"/>
      <c r="I23" s="87"/>
      <c r="J23" s="87"/>
    </row>
    <row r="24" spans="1:10">
      <c r="A24" s="87" t="s">
        <v>60</v>
      </c>
      <c r="B24" s="87"/>
      <c r="C24" s="87"/>
      <c r="D24" s="87"/>
      <c r="E24" s="87"/>
      <c r="F24" s="87"/>
      <c r="G24" s="87"/>
      <c r="H24" s="87"/>
      <c r="I24" s="87"/>
      <c r="J24" s="87"/>
    </row>
    <row r="25" spans="1:10">
      <c r="A25" s="87"/>
      <c r="B25" s="87"/>
      <c r="C25" s="87"/>
      <c r="D25" s="87"/>
      <c r="E25" s="87"/>
      <c r="F25" s="87"/>
      <c r="G25" s="87"/>
      <c r="H25" s="87"/>
      <c r="I25" s="87"/>
      <c r="J25" s="87"/>
    </row>
  </sheetData>
  <sheetProtection password="E929" sheet="1" objects="1" scenarios="1" selectLockedCells="1"/>
  <mergeCells count="24">
    <mergeCell ref="H1:J1"/>
    <mergeCell ref="A12:B12"/>
    <mergeCell ref="A13:B13"/>
    <mergeCell ref="H11:J11"/>
    <mergeCell ref="C12:J12"/>
    <mergeCell ref="C13:J13"/>
    <mergeCell ref="C10:E10"/>
    <mergeCell ref="H10:J10"/>
    <mergeCell ref="A2:J2"/>
    <mergeCell ref="F10:G10"/>
    <mergeCell ref="C11:E11"/>
    <mergeCell ref="F11:G11"/>
    <mergeCell ref="D6:G6"/>
    <mergeCell ref="A4:J4"/>
    <mergeCell ref="A10:B10"/>
    <mergeCell ref="A11:B11"/>
    <mergeCell ref="A14:B14"/>
    <mergeCell ref="A15:B15"/>
    <mergeCell ref="A16:B16"/>
    <mergeCell ref="F19:J19"/>
    <mergeCell ref="F20:J20"/>
    <mergeCell ref="C14:J14"/>
    <mergeCell ref="C15:J15"/>
    <mergeCell ref="C16:E16"/>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AP116"/>
  <sheetViews>
    <sheetView showGridLines="0" view="pageBreakPreview" zoomScale="70" zoomScaleNormal="70" zoomScaleSheetLayoutView="70" zoomScalePageLayoutView="85" workbookViewId="0">
      <selection activeCell="N24" sqref="N24:O24"/>
    </sheetView>
  </sheetViews>
  <sheetFormatPr defaultColWidth="9" defaultRowHeight="13.5"/>
  <cols>
    <col min="1" max="30" width="7.625" style="32" customWidth="1"/>
    <col min="31" max="16384" width="9" style="32"/>
  </cols>
  <sheetData>
    <row r="1" spans="1:32" ht="35.25" customHeight="1">
      <c r="A1" s="29" t="s">
        <v>67</v>
      </c>
      <c r="B1" s="30"/>
      <c r="C1" s="30"/>
      <c r="D1" s="30"/>
      <c r="E1" s="31"/>
      <c r="F1" s="31"/>
      <c r="G1" s="31"/>
      <c r="H1" s="31"/>
      <c r="I1" s="31"/>
      <c r="J1" s="31"/>
      <c r="K1" s="31"/>
      <c r="L1" s="31"/>
      <c r="M1" s="31"/>
      <c r="N1" s="31"/>
      <c r="O1" s="31"/>
      <c r="Q1" s="33"/>
      <c r="R1" s="33"/>
      <c r="S1" s="33"/>
      <c r="T1" s="33"/>
      <c r="U1" s="33"/>
      <c r="V1" s="33"/>
      <c r="W1" s="33"/>
      <c r="X1" s="33"/>
      <c r="Y1" s="33"/>
      <c r="Z1" s="33"/>
      <c r="AA1" s="33"/>
      <c r="AB1" s="33"/>
      <c r="AC1" s="33"/>
      <c r="AD1" s="83" t="str">
        <f>IF(AND(N24="はい",OR(G21="無床診療所（医科）",G21="無床診療所（歯科）",P21&lt;=14)),"診療・検査医療機関","")</f>
        <v/>
      </c>
    </row>
    <row r="2" spans="1:32" ht="30.75" customHeight="1">
      <c r="A2" s="235" t="s">
        <v>143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1:32" ht="7.5" customHeight="1">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2" ht="39" customHeight="1">
      <c r="A4" s="217" t="s">
        <v>23</v>
      </c>
      <c r="B4" s="253"/>
      <c r="C4" s="254"/>
      <c r="D4" s="255"/>
      <c r="E4" s="255"/>
      <c r="F4" s="255"/>
      <c r="G4" s="255"/>
      <c r="H4" s="251" t="s">
        <v>121</v>
      </c>
      <c r="I4" s="252"/>
      <c r="J4" s="252"/>
      <c r="K4" s="252"/>
      <c r="L4" s="252"/>
      <c r="M4" s="252"/>
      <c r="N4" s="252"/>
      <c r="O4" s="252"/>
      <c r="P4" s="252"/>
      <c r="Q4" s="35"/>
      <c r="R4" s="35"/>
      <c r="S4" s="35"/>
      <c r="T4" s="35"/>
      <c r="U4" s="35"/>
      <c r="V4" s="35"/>
      <c r="W4" s="36"/>
      <c r="X4" s="36"/>
      <c r="Y4" s="36"/>
      <c r="Z4" s="36"/>
      <c r="AA4" s="36"/>
      <c r="AB4" s="36"/>
      <c r="AC4" s="36"/>
      <c r="AD4" s="96" t="s">
        <v>256</v>
      </c>
    </row>
    <row r="5" spans="1:32" ht="6" customHeight="1">
      <c r="A5" s="34"/>
      <c r="B5" s="35"/>
      <c r="C5" s="35"/>
      <c r="D5" s="256" t="str">
        <f>IF(D4&gt;=44256,"申請期間外です"&amp;CHAR(10)&amp;"締切 令和3年2月28日（当日消印有効）","")</f>
        <v/>
      </c>
      <c r="E5" s="256"/>
      <c r="F5" s="256"/>
      <c r="G5" s="256"/>
      <c r="H5" s="256"/>
      <c r="I5" s="256"/>
      <c r="J5" s="256"/>
      <c r="K5" s="256"/>
      <c r="L5" s="35"/>
      <c r="M5" s="35"/>
      <c r="N5" s="35"/>
      <c r="O5" s="35"/>
      <c r="P5" s="35"/>
      <c r="Q5" s="35"/>
      <c r="R5" s="35"/>
      <c r="S5" s="35"/>
      <c r="T5" s="35"/>
      <c r="U5" s="234" t="str">
        <f>IF((COUNTBLANK(D4)+COUNTBLANK(D9:M9)+COUNTBLANK(Q9)+COUNTBLANK(D12)+COUNTBLANK(M12)+COUNTBLANK(D16)+COUNTBLANK(I16)+COUNTBLANK(N16)+COUNTBLANK(S16)+COUNTBLANK(D19:F19)+COUNTBLANK(H19:K19)+COUNTBLANK(L19)+COUNTBLANK(P19)+COUNTBLANK(G21)+IF(OR(G21="病院（医科）",G21="病院（歯科）",G21="有床診療所（医科）",G21="有床診療所（歯科）"),COUNTBLANK(P21),0)+COUNTBLANK(AC21)+COUNTBLANK(N24)+COUNTBLANK(P28)+IF(P28="はい",COUNTBLANK(U30),0)+IF(AND(P28="はい",U30="いいえ"),COUNTBLANK(AA30),0)+COUNTBLANK(D48)+COUNTBLANK(N48:Q48)+COUNTBLANK(U48)+COUNTBLANK(AB48:AD48)+COUNTBLANK(H49)+COUNTBLANK(W49:AD49)+COUNTBLANK(H50)+COUNTBLANK(H51)+COUNTBLANK(F55)+COUNTBLANK(N55)+COUNTBLANK(G58:G66)+COUNTBLANK(V58:V66)+COUNTBLANK(Z68)+COUNTBLANK(O72)+COUNTBLANK(V76)+COUNTBLANK(V78)+COUNTBLANK(V80))&lt;&gt;0,"未入力の項目があります。",IF(G21="","未入力の項目があります。",IF(G22&lt;&gt;"","施設類型と病床数が一致しません。","")))</f>
        <v>未入力の項目があります。</v>
      </c>
      <c r="V5" s="234"/>
      <c r="W5" s="234"/>
      <c r="X5" s="234"/>
      <c r="Y5" s="234"/>
      <c r="Z5" s="234"/>
      <c r="AA5" s="234"/>
      <c r="AB5" s="234"/>
      <c r="AC5" s="234"/>
      <c r="AD5" s="35"/>
    </row>
    <row r="6" spans="1:32" ht="25.5" customHeight="1">
      <c r="A6" s="37" t="s">
        <v>62</v>
      </c>
      <c r="B6" s="38"/>
      <c r="C6" s="38"/>
      <c r="D6" s="256"/>
      <c r="E6" s="256"/>
      <c r="F6" s="256"/>
      <c r="G6" s="256"/>
      <c r="H6" s="256"/>
      <c r="I6" s="256"/>
      <c r="J6" s="256"/>
      <c r="K6" s="256"/>
      <c r="L6" s="38"/>
      <c r="M6" s="38"/>
      <c r="N6" s="38"/>
      <c r="O6" s="38"/>
      <c r="P6" s="38"/>
      <c r="Q6" s="38"/>
      <c r="R6" s="38"/>
      <c r="S6" s="38"/>
      <c r="T6" s="38"/>
      <c r="U6" s="234"/>
      <c r="V6" s="234"/>
      <c r="W6" s="234"/>
      <c r="X6" s="234"/>
      <c r="Y6" s="234"/>
      <c r="Z6" s="234"/>
      <c r="AA6" s="234"/>
      <c r="AB6" s="234"/>
      <c r="AC6" s="234"/>
      <c r="AD6" s="39"/>
    </row>
    <row r="7" spans="1:32" ht="23.25" customHeight="1">
      <c r="A7" s="40" t="s">
        <v>63</v>
      </c>
      <c r="B7" s="41"/>
      <c r="C7" s="41"/>
      <c r="D7" s="256"/>
      <c r="E7" s="256"/>
      <c r="F7" s="256"/>
      <c r="G7" s="256"/>
      <c r="H7" s="256"/>
      <c r="I7" s="256"/>
      <c r="J7" s="256"/>
      <c r="K7" s="256"/>
      <c r="L7" s="41"/>
      <c r="M7" s="41"/>
      <c r="N7" s="41"/>
      <c r="O7" s="41"/>
      <c r="P7" s="41"/>
      <c r="Q7" s="41"/>
      <c r="R7" s="41"/>
      <c r="S7" s="41"/>
      <c r="T7" s="41"/>
      <c r="U7" s="234"/>
      <c r="V7" s="234"/>
      <c r="W7" s="234"/>
      <c r="X7" s="234"/>
      <c r="Y7" s="234"/>
      <c r="Z7" s="234"/>
      <c r="AA7" s="234"/>
      <c r="AB7" s="234"/>
      <c r="AC7" s="234"/>
      <c r="AD7" s="41"/>
    </row>
    <row r="8" spans="1:32" ht="24" customHeight="1">
      <c r="A8" s="41"/>
      <c r="B8" s="41"/>
      <c r="C8" s="41"/>
      <c r="D8" s="42" t="s">
        <v>65</v>
      </c>
      <c r="E8" s="41"/>
      <c r="F8" s="41"/>
      <c r="G8" s="41"/>
      <c r="H8" s="41"/>
      <c r="I8" s="41"/>
      <c r="J8" s="41"/>
      <c r="K8" s="41"/>
      <c r="L8" s="41"/>
      <c r="M8" s="41"/>
      <c r="N8" s="41"/>
      <c r="O8" s="41"/>
      <c r="P8" s="41"/>
      <c r="Q8" s="41"/>
      <c r="R8" s="41"/>
      <c r="S8" s="41"/>
      <c r="T8" s="41"/>
      <c r="U8" s="41"/>
      <c r="V8" s="41"/>
      <c r="W8" s="41"/>
      <c r="X8" s="41"/>
      <c r="Y8" s="41"/>
      <c r="Z8" s="41"/>
      <c r="AA8" s="41"/>
      <c r="AB8" s="41"/>
      <c r="AC8" s="41"/>
    </row>
    <row r="9" spans="1:32" ht="21" customHeight="1">
      <c r="A9" s="237" t="s">
        <v>26</v>
      </c>
      <c r="B9" s="238"/>
      <c r="C9" s="238"/>
      <c r="D9" s="241"/>
      <c r="E9" s="243"/>
      <c r="F9" s="243"/>
      <c r="G9" s="243"/>
      <c r="H9" s="243"/>
      <c r="I9" s="243"/>
      <c r="J9" s="243"/>
      <c r="K9" s="243"/>
      <c r="L9" s="243"/>
      <c r="M9" s="245"/>
      <c r="N9" s="247" t="s">
        <v>0</v>
      </c>
      <c r="O9" s="248"/>
      <c r="P9" s="248"/>
      <c r="Q9" s="250"/>
      <c r="R9" s="250"/>
      <c r="S9" s="250"/>
      <c r="T9" s="250"/>
      <c r="U9" s="250"/>
      <c r="V9" s="250"/>
      <c r="W9" s="250"/>
      <c r="X9" s="250"/>
      <c r="Y9" s="250"/>
      <c r="Z9" s="250"/>
      <c r="AA9" s="250"/>
      <c r="AB9" s="250"/>
      <c r="AC9" s="250"/>
      <c r="AD9" s="250"/>
    </row>
    <row r="10" spans="1:32" ht="21" customHeight="1">
      <c r="A10" s="239"/>
      <c r="B10" s="240"/>
      <c r="C10" s="240"/>
      <c r="D10" s="242"/>
      <c r="E10" s="244"/>
      <c r="F10" s="244"/>
      <c r="G10" s="244"/>
      <c r="H10" s="244"/>
      <c r="I10" s="244"/>
      <c r="J10" s="244"/>
      <c r="K10" s="244"/>
      <c r="L10" s="244"/>
      <c r="M10" s="246"/>
      <c r="N10" s="249"/>
      <c r="O10" s="249"/>
      <c r="P10" s="249"/>
      <c r="Q10" s="250"/>
      <c r="R10" s="250"/>
      <c r="S10" s="250"/>
      <c r="T10" s="250"/>
      <c r="U10" s="250"/>
      <c r="V10" s="250"/>
      <c r="W10" s="250"/>
      <c r="X10" s="250"/>
      <c r="Y10" s="250"/>
      <c r="Z10" s="250"/>
      <c r="AA10" s="250"/>
      <c r="AB10" s="250"/>
      <c r="AC10" s="250"/>
      <c r="AD10" s="250"/>
    </row>
    <row r="11" spans="1:32" ht="7.5" customHeight="1">
      <c r="A11" s="43"/>
      <c r="B11" s="43"/>
      <c r="C11" s="43"/>
      <c r="D11" s="43"/>
      <c r="E11" s="44"/>
      <c r="F11" s="44"/>
      <c r="G11" s="44"/>
      <c r="H11" s="44"/>
      <c r="I11" s="44"/>
      <c r="J11" s="44"/>
      <c r="K11" s="44"/>
      <c r="L11" s="44"/>
      <c r="M11" s="44"/>
      <c r="N11" s="44"/>
      <c r="O11" s="44"/>
      <c r="P11" s="45"/>
      <c r="Q11" s="45"/>
      <c r="R11" s="45"/>
      <c r="S11" s="43"/>
      <c r="T11" s="43"/>
      <c r="U11" s="43"/>
      <c r="V11" s="43"/>
      <c r="W11" s="43"/>
      <c r="X11" s="43"/>
      <c r="Y11" s="43"/>
      <c r="Z11" s="43"/>
      <c r="AA11" s="43"/>
      <c r="AB11" s="43"/>
      <c r="AC11" s="43"/>
      <c r="AD11" s="43"/>
    </row>
    <row r="12" spans="1:32" ht="20.25" customHeight="1">
      <c r="A12" s="309" t="s">
        <v>55</v>
      </c>
      <c r="B12" s="310"/>
      <c r="C12" s="311"/>
      <c r="D12" s="283"/>
      <c r="E12" s="284"/>
      <c r="F12" s="284"/>
      <c r="G12" s="284"/>
      <c r="H12" s="284"/>
      <c r="I12" s="285"/>
      <c r="J12" s="309" t="s">
        <v>56</v>
      </c>
      <c r="K12" s="310"/>
      <c r="L12" s="311"/>
      <c r="M12" s="283"/>
      <c r="N12" s="284"/>
      <c r="O12" s="284"/>
      <c r="P12" s="284"/>
      <c r="Q12" s="284"/>
      <c r="R12" s="285"/>
      <c r="S12" s="45"/>
      <c r="T12" s="45"/>
      <c r="U12" s="43"/>
      <c r="V12" s="43"/>
      <c r="W12" s="43"/>
      <c r="X12" s="43"/>
      <c r="Y12" s="43"/>
      <c r="Z12" s="43"/>
      <c r="AA12" s="43"/>
      <c r="AB12" s="43"/>
      <c r="AC12" s="43"/>
      <c r="AD12" s="43"/>
      <c r="AE12" s="43"/>
      <c r="AF12" s="43"/>
    </row>
    <row r="13" spans="1:32" ht="20.25" customHeight="1">
      <c r="A13" s="312"/>
      <c r="B13" s="313"/>
      <c r="C13" s="314"/>
      <c r="D13" s="286"/>
      <c r="E13" s="287"/>
      <c r="F13" s="287"/>
      <c r="G13" s="287"/>
      <c r="H13" s="287"/>
      <c r="I13" s="288"/>
      <c r="J13" s="312"/>
      <c r="K13" s="313"/>
      <c r="L13" s="314"/>
      <c r="M13" s="286"/>
      <c r="N13" s="287"/>
      <c r="O13" s="287"/>
      <c r="P13" s="287"/>
      <c r="Q13" s="287"/>
      <c r="R13" s="288"/>
      <c r="S13" s="45"/>
      <c r="T13" s="45"/>
      <c r="U13" s="43"/>
      <c r="V13" s="43"/>
      <c r="W13" s="43"/>
      <c r="X13" s="43"/>
      <c r="Y13" s="43"/>
      <c r="Z13" s="43"/>
      <c r="AA13" s="43"/>
      <c r="AB13" s="43"/>
      <c r="AC13" s="43"/>
      <c r="AD13" s="43"/>
      <c r="AE13" s="43"/>
      <c r="AF13" s="43"/>
    </row>
    <row r="14" spans="1:32" s="48" customFormat="1" ht="6.75" customHeight="1">
      <c r="A14" s="46"/>
      <c r="B14" s="46"/>
      <c r="C14" s="46"/>
      <c r="D14" s="47"/>
      <c r="E14" s="47"/>
      <c r="F14" s="47"/>
      <c r="G14" s="47"/>
      <c r="H14" s="47"/>
      <c r="I14" s="46"/>
      <c r="J14" s="46"/>
      <c r="K14" s="46"/>
      <c r="L14" s="47"/>
      <c r="M14" s="47"/>
      <c r="N14" s="47"/>
      <c r="O14" s="47"/>
      <c r="P14" s="47"/>
      <c r="Q14" s="45"/>
      <c r="R14" s="45"/>
      <c r="S14" s="43"/>
      <c r="T14" s="43"/>
      <c r="U14" s="43"/>
      <c r="V14" s="43"/>
      <c r="W14" s="43"/>
      <c r="X14" s="43"/>
      <c r="Y14" s="43"/>
      <c r="Z14" s="43"/>
      <c r="AA14" s="43"/>
      <c r="AB14" s="43"/>
      <c r="AC14" s="43"/>
      <c r="AD14" s="43"/>
    </row>
    <row r="15" spans="1:32" s="48" customFormat="1" ht="20.25" customHeight="1">
      <c r="A15" s="266" t="s">
        <v>17</v>
      </c>
      <c r="B15" s="266"/>
      <c r="C15" s="266"/>
      <c r="D15" s="266" t="s">
        <v>18</v>
      </c>
      <c r="E15" s="266"/>
      <c r="F15" s="266"/>
      <c r="G15" s="266"/>
      <c r="H15" s="266"/>
      <c r="I15" s="266" t="s">
        <v>19</v>
      </c>
      <c r="J15" s="266"/>
      <c r="K15" s="266"/>
      <c r="L15" s="266"/>
      <c r="M15" s="266"/>
      <c r="N15" s="266" t="s">
        <v>20</v>
      </c>
      <c r="O15" s="266"/>
      <c r="P15" s="266"/>
      <c r="Q15" s="266"/>
      <c r="R15" s="266"/>
      <c r="S15" s="266" t="s">
        <v>21</v>
      </c>
      <c r="T15" s="266"/>
      <c r="U15" s="266"/>
      <c r="V15" s="266"/>
      <c r="W15" s="266"/>
      <c r="X15" s="266"/>
      <c r="Y15" s="266"/>
      <c r="Z15" s="266"/>
      <c r="AA15" s="266"/>
      <c r="AB15" s="266"/>
      <c r="AC15" s="266"/>
      <c r="AD15" s="266"/>
    </row>
    <row r="16" spans="1:32" s="48" customFormat="1" ht="38.25" customHeight="1">
      <c r="A16" s="266"/>
      <c r="B16" s="266"/>
      <c r="C16" s="266"/>
      <c r="D16" s="315"/>
      <c r="E16" s="315"/>
      <c r="F16" s="315"/>
      <c r="G16" s="315"/>
      <c r="H16" s="315"/>
      <c r="I16" s="303"/>
      <c r="J16" s="304"/>
      <c r="K16" s="304"/>
      <c r="L16" s="304"/>
      <c r="M16" s="305"/>
      <c r="N16" s="303"/>
      <c r="O16" s="304"/>
      <c r="P16" s="304"/>
      <c r="Q16" s="304"/>
      <c r="R16" s="305"/>
      <c r="S16" s="306"/>
      <c r="T16" s="307"/>
      <c r="U16" s="307"/>
      <c r="V16" s="307"/>
      <c r="W16" s="307"/>
      <c r="X16" s="307"/>
      <c r="Y16" s="307"/>
      <c r="Z16" s="307"/>
      <c r="AA16" s="307"/>
      <c r="AB16" s="307"/>
      <c r="AC16" s="307"/>
      <c r="AD16" s="308"/>
    </row>
    <row r="17" spans="1:31" ht="7.5" customHeight="1">
      <c r="A17" s="43"/>
      <c r="B17" s="43"/>
      <c r="C17" s="43"/>
      <c r="D17" s="43"/>
      <c r="E17" s="44"/>
      <c r="F17" s="44"/>
      <c r="G17" s="44"/>
      <c r="H17" s="44"/>
      <c r="I17" s="44"/>
      <c r="J17" s="44"/>
      <c r="K17" s="44"/>
      <c r="L17" s="44"/>
      <c r="M17" s="44"/>
      <c r="N17" s="49"/>
      <c r="O17" s="44"/>
      <c r="P17" s="45"/>
      <c r="Q17" s="45"/>
      <c r="R17" s="45"/>
      <c r="S17" s="43"/>
      <c r="T17" s="43"/>
      <c r="U17" s="43"/>
      <c r="V17" s="43"/>
      <c r="W17" s="43"/>
      <c r="X17" s="43"/>
      <c r="Y17" s="43"/>
      <c r="Z17" s="43"/>
      <c r="AA17" s="43"/>
      <c r="AB17" s="43"/>
      <c r="AC17" s="43"/>
      <c r="AD17" s="43"/>
    </row>
    <row r="18" spans="1:31" ht="20.25" customHeight="1">
      <c r="A18" s="258" t="s">
        <v>1</v>
      </c>
      <c r="B18" s="297"/>
      <c r="C18" s="298"/>
      <c r="D18" s="233" t="s">
        <v>15</v>
      </c>
      <c r="E18" s="333"/>
      <c r="F18" s="333"/>
      <c r="G18" s="333"/>
      <c r="H18" s="333"/>
      <c r="I18" s="333"/>
      <c r="J18" s="333"/>
      <c r="K18" s="231"/>
      <c r="L18" s="217" t="s">
        <v>24</v>
      </c>
      <c r="M18" s="253"/>
      <c r="N18" s="253"/>
      <c r="O18" s="254"/>
      <c r="P18" s="232" t="s">
        <v>25</v>
      </c>
      <c r="Q18" s="232"/>
      <c r="R18" s="232"/>
      <c r="S18" s="232"/>
      <c r="T18" s="232"/>
      <c r="U18" s="232"/>
      <c r="V18" s="232"/>
      <c r="W18" s="232"/>
      <c r="X18" s="232"/>
      <c r="Y18" s="232"/>
      <c r="Z18" s="232"/>
      <c r="AA18" s="232"/>
      <c r="AB18" s="232"/>
      <c r="AC18" s="232"/>
      <c r="AD18" s="232"/>
    </row>
    <row r="19" spans="1:31" ht="38.25" customHeight="1">
      <c r="A19" s="299"/>
      <c r="B19" s="300"/>
      <c r="C19" s="301"/>
      <c r="D19" s="123"/>
      <c r="E19" s="124"/>
      <c r="F19" s="125"/>
      <c r="G19" s="111" t="s">
        <v>22</v>
      </c>
      <c r="H19" s="123"/>
      <c r="I19" s="124"/>
      <c r="J19" s="124"/>
      <c r="K19" s="125"/>
      <c r="L19" s="268"/>
      <c r="M19" s="269"/>
      <c r="N19" s="269"/>
      <c r="O19" s="270"/>
      <c r="P19" s="267"/>
      <c r="Q19" s="267"/>
      <c r="R19" s="267"/>
      <c r="S19" s="267"/>
      <c r="T19" s="267"/>
      <c r="U19" s="267"/>
      <c r="V19" s="267"/>
      <c r="W19" s="267"/>
      <c r="X19" s="267"/>
      <c r="Y19" s="267"/>
      <c r="Z19" s="267"/>
      <c r="AA19" s="267"/>
      <c r="AB19" s="267"/>
      <c r="AC19" s="267"/>
      <c r="AD19" s="267"/>
    </row>
    <row r="20" spans="1:31" ht="7.5" customHeight="1">
      <c r="A20" s="50"/>
      <c r="B20" s="50"/>
      <c r="C20" s="50"/>
      <c r="D20" s="50"/>
      <c r="E20" s="51"/>
      <c r="F20" s="51"/>
      <c r="G20" s="51"/>
      <c r="H20" s="51"/>
      <c r="I20" s="51"/>
      <c r="J20" s="51"/>
      <c r="K20" s="51"/>
      <c r="L20" s="51"/>
      <c r="M20" s="51"/>
      <c r="N20" s="51"/>
      <c r="O20" s="51"/>
      <c r="P20" s="45"/>
      <c r="Q20" s="45"/>
      <c r="R20" s="45"/>
      <c r="S20" s="43"/>
      <c r="T20" s="50"/>
      <c r="U20" s="50"/>
      <c r="V20" s="50"/>
      <c r="W20" s="50"/>
      <c r="X20" s="50"/>
      <c r="Y20" s="50"/>
      <c r="Z20" s="50"/>
      <c r="AA20" s="50"/>
      <c r="AB20" s="50"/>
      <c r="AC20" s="50"/>
      <c r="AD20" s="50"/>
    </row>
    <row r="21" spans="1:31" ht="42" customHeight="1">
      <c r="A21" s="216" t="s">
        <v>3</v>
      </c>
      <c r="B21" s="281"/>
      <c r="C21" s="281"/>
      <c r="D21" s="281"/>
      <c r="E21" s="281"/>
      <c r="F21" s="281"/>
      <c r="G21" s="250"/>
      <c r="H21" s="250"/>
      <c r="I21" s="250"/>
      <c r="J21" s="250"/>
      <c r="K21" s="250"/>
      <c r="L21" s="250"/>
      <c r="M21" s="232" t="s">
        <v>127</v>
      </c>
      <c r="N21" s="279"/>
      <c r="O21" s="279"/>
      <c r="P21" s="280"/>
      <c r="Q21" s="280"/>
      <c r="R21" s="280"/>
      <c r="S21" s="280"/>
      <c r="T21" s="271" t="s">
        <v>122</v>
      </c>
      <c r="U21" s="272"/>
      <c r="V21" s="272"/>
      <c r="W21" s="272"/>
      <c r="X21" s="272"/>
      <c r="Y21" s="272"/>
      <c r="Z21" s="272"/>
      <c r="AA21" s="272"/>
      <c r="AB21" s="273"/>
      <c r="AC21" s="250"/>
      <c r="AD21" s="250"/>
    </row>
    <row r="22" spans="1:31" s="55" customFormat="1" ht="16.5" customHeight="1">
      <c r="A22" s="52"/>
      <c r="B22" s="43"/>
      <c r="C22" s="43"/>
      <c r="D22" s="43"/>
      <c r="E22" s="43"/>
      <c r="F22" s="43"/>
      <c r="G22" s="275" t="str">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v/>
      </c>
      <c r="H22" s="275"/>
      <c r="I22" s="275"/>
      <c r="J22" s="275"/>
      <c r="K22" s="275"/>
      <c r="L22" s="275"/>
      <c r="M22" s="44" t="s">
        <v>128</v>
      </c>
      <c r="N22" s="53"/>
      <c r="O22" s="53"/>
      <c r="P22" s="53"/>
      <c r="Q22" s="53"/>
      <c r="R22" s="53"/>
      <c r="S22" s="53"/>
      <c r="T22" s="53"/>
      <c r="U22" s="53"/>
      <c r="V22" s="53"/>
      <c r="W22" s="53"/>
      <c r="X22" s="54"/>
      <c r="Y22" s="54"/>
      <c r="Z22" s="54"/>
      <c r="AA22" s="54"/>
      <c r="AB22" s="54"/>
      <c r="AC22" s="54"/>
      <c r="AD22" s="54"/>
    </row>
    <row r="23" spans="1:31" s="48" customFormat="1" ht="6" customHeight="1">
      <c r="A23" s="56"/>
      <c r="B23" s="56"/>
      <c r="C23" s="56"/>
      <c r="D23" s="56"/>
      <c r="E23" s="56"/>
      <c r="F23" s="56"/>
      <c r="G23" s="56"/>
      <c r="H23" s="56"/>
      <c r="I23" s="56"/>
      <c r="J23" s="56"/>
      <c r="K23" s="56"/>
      <c r="L23" s="56"/>
      <c r="M23" s="112"/>
      <c r="N23" s="112"/>
      <c r="O23" s="57"/>
      <c r="P23" s="57"/>
      <c r="Q23" s="57"/>
      <c r="R23" s="57"/>
      <c r="S23" s="57"/>
      <c r="T23" s="57"/>
      <c r="U23" s="57"/>
      <c r="V23" s="57"/>
      <c r="W23" s="58"/>
      <c r="X23" s="58"/>
      <c r="Y23" s="58"/>
      <c r="Z23" s="58"/>
      <c r="AA23" s="58"/>
      <c r="AB23" s="58"/>
      <c r="AC23" s="58"/>
      <c r="AD23" s="58"/>
    </row>
    <row r="24" spans="1:31" ht="40.5" customHeight="1">
      <c r="A24" s="206" t="s">
        <v>35</v>
      </c>
      <c r="B24" s="207"/>
      <c r="C24" s="207"/>
      <c r="D24" s="207"/>
      <c r="E24" s="207"/>
      <c r="F24" s="207"/>
      <c r="G24" s="207"/>
      <c r="H24" s="207"/>
      <c r="I24" s="207"/>
      <c r="J24" s="207"/>
      <c r="K24" s="207"/>
      <c r="L24" s="207"/>
      <c r="M24" s="207"/>
      <c r="N24" s="215"/>
      <c r="O24" s="215"/>
      <c r="P24" s="208" t="s">
        <v>271</v>
      </c>
      <c r="Q24" s="209"/>
      <c r="R24" s="209"/>
      <c r="S24" s="209"/>
      <c r="T24" s="209"/>
      <c r="U24" s="209"/>
      <c r="V24" s="209"/>
      <c r="W24" s="209"/>
      <c r="X24" s="209"/>
      <c r="Y24" s="209"/>
      <c r="Z24" s="209"/>
      <c r="AA24" s="209"/>
      <c r="AB24" s="209"/>
      <c r="AC24" s="209"/>
      <c r="AD24" s="209"/>
    </row>
    <row r="25" spans="1:31" ht="7.5" customHeight="1">
      <c r="A25" s="50"/>
      <c r="B25" s="50"/>
      <c r="C25" s="50"/>
      <c r="D25" s="50"/>
      <c r="E25" s="51"/>
      <c r="F25" s="51"/>
      <c r="G25" s="51"/>
      <c r="H25" s="51"/>
      <c r="I25" s="51"/>
      <c r="J25" s="51"/>
      <c r="K25" s="51"/>
      <c r="L25" s="51"/>
      <c r="M25" s="51"/>
      <c r="N25" s="51"/>
      <c r="O25" s="51"/>
      <c r="P25" s="45"/>
      <c r="Q25" s="45"/>
      <c r="R25" s="45"/>
      <c r="S25" s="43"/>
      <c r="T25" s="50"/>
      <c r="U25" s="50"/>
      <c r="V25" s="50"/>
      <c r="W25" s="58"/>
      <c r="X25" s="58"/>
      <c r="Y25" s="58"/>
      <c r="Z25" s="58"/>
      <c r="AA25" s="58"/>
      <c r="AB25" s="58"/>
      <c r="AC25" s="58"/>
      <c r="AD25" s="58"/>
    </row>
    <row r="26" spans="1:31" ht="23.25" customHeight="1">
      <c r="A26" s="59" t="s">
        <v>146</v>
      </c>
      <c r="B26" s="50"/>
      <c r="C26" s="50"/>
      <c r="D26" s="50"/>
      <c r="E26" s="51"/>
      <c r="F26" s="51"/>
      <c r="G26" s="51"/>
      <c r="H26" s="51"/>
      <c r="I26" s="51"/>
      <c r="J26" s="82" t="s">
        <v>130</v>
      </c>
      <c r="K26" s="51"/>
      <c r="L26" s="51"/>
      <c r="M26" s="51"/>
      <c r="N26" s="51"/>
      <c r="O26" s="45"/>
      <c r="P26" s="81"/>
      <c r="Q26" s="45"/>
      <c r="R26" s="50"/>
      <c r="S26" s="50"/>
      <c r="T26" s="50"/>
      <c r="U26" s="50"/>
      <c r="V26" s="58"/>
      <c r="W26" s="58"/>
      <c r="X26" s="58"/>
      <c r="Y26" s="58"/>
      <c r="Z26" s="58"/>
      <c r="AA26" s="58"/>
      <c r="AB26" s="58"/>
      <c r="AC26" s="58"/>
    </row>
    <row r="27" spans="1:31" ht="6" customHeight="1">
      <c r="A27" s="50"/>
      <c r="B27" s="50"/>
      <c r="C27" s="50"/>
      <c r="D27" s="50"/>
      <c r="E27" s="51"/>
      <c r="F27" s="51"/>
      <c r="G27" s="51"/>
      <c r="H27" s="51"/>
      <c r="I27" s="51"/>
      <c r="J27" s="51"/>
      <c r="K27" s="51"/>
      <c r="L27" s="51"/>
      <c r="M27" s="51"/>
      <c r="N27" s="51"/>
      <c r="O27" s="51"/>
      <c r="P27" s="45"/>
      <c r="Q27" s="45"/>
      <c r="R27" s="45"/>
      <c r="S27" s="43"/>
      <c r="T27" s="50"/>
      <c r="U27" s="50"/>
      <c r="V27" s="50"/>
      <c r="W27" s="99"/>
      <c r="X27" s="99"/>
      <c r="Y27" s="99"/>
      <c r="Z27" s="99"/>
      <c r="AA27" s="99"/>
      <c r="AB27" s="99"/>
      <c r="AC27" s="99"/>
      <c r="AD27" s="99"/>
    </row>
    <row r="28" spans="1:31" ht="46.5" customHeight="1">
      <c r="A28" s="206" t="s">
        <v>154</v>
      </c>
      <c r="B28" s="207"/>
      <c r="C28" s="207"/>
      <c r="D28" s="207"/>
      <c r="E28" s="207"/>
      <c r="F28" s="207"/>
      <c r="G28" s="207"/>
      <c r="H28" s="207"/>
      <c r="I28" s="207"/>
      <c r="J28" s="207"/>
      <c r="K28" s="207"/>
      <c r="L28" s="207"/>
      <c r="M28" s="207"/>
      <c r="N28" s="207"/>
      <c r="O28" s="294"/>
      <c r="P28" s="215"/>
      <c r="Q28" s="215"/>
      <c r="R28" s="325" t="s">
        <v>249</v>
      </c>
      <c r="S28" s="326"/>
      <c r="T28" s="326"/>
      <c r="U28" s="326"/>
      <c r="V28" s="326"/>
      <c r="W28" s="326"/>
      <c r="X28" s="326"/>
      <c r="Y28" s="326"/>
      <c r="Z28" s="326"/>
      <c r="AA28" s="326"/>
    </row>
    <row r="29" spans="1:31" s="48" customFormat="1" ht="6" customHeight="1">
      <c r="A29" s="60"/>
      <c r="B29" s="60"/>
      <c r="C29" s="60"/>
      <c r="D29" s="60"/>
      <c r="E29" s="60"/>
      <c r="F29" s="60"/>
      <c r="G29" s="60"/>
      <c r="H29" s="60"/>
      <c r="I29" s="60"/>
      <c r="J29" s="60"/>
      <c r="K29" s="60"/>
      <c r="L29" s="60"/>
      <c r="M29" s="60"/>
      <c r="N29" s="60"/>
      <c r="O29" s="60"/>
      <c r="P29" s="60"/>
      <c r="Q29" s="60"/>
      <c r="R29" s="60"/>
      <c r="S29" s="113"/>
      <c r="T29" s="113"/>
      <c r="U29" s="57"/>
      <c r="V29" s="57"/>
      <c r="W29" s="99"/>
      <c r="X29" s="99"/>
      <c r="Y29" s="99"/>
      <c r="Z29" s="99"/>
      <c r="AA29" s="99"/>
      <c r="AB29" s="99"/>
      <c r="AC29" s="99"/>
      <c r="AD29" s="99"/>
    </row>
    <row r="30" spans="1:31" s="48" customFormat="1" ht="47.25" customHeight="1">
      <c r="A30" s="206" t="s">
        <v>155</v>
      </c>
      <c r="B30" s="207"/>
      <c r="C30" s="207"/>
      <c r="D30" s="207"/>
      <c r="E30" s="207"/>
      <c r="F30" s="207"/>
      <c r="G30" s="207"/>
      <c r="H30" s="207"/>
      <c r="I30" s="207"/>
      <c r="J30" s="207"/>
      <c r="K30" s="207"/>
      <c r="L30" s="207"/>
      <c r="M30" s="207"/>
      <c r="N30" s="207"/>
      <c r="O30" s="207"/>
      <c r="P30" s="207"/>
      <c r="Q30" s="207"/>
      <c r="R30" s="207"/>
      <c r="S30" s="207"/>
      <c r="T30" s="294"/>
      <c r="U30" s="292"/>
      <c r="V30" s="293"/>
      <c r="W30" s="217" t="s">
        <v>144</v>
      </c>
      <c r="X30" s="327"/>
      <c r="Y30" s="327"/>
      <c r="Z30" s="328"/>
      <c r="AA30" s="289"/>
      <c r="AB30" s="290"/>
      <c r="AC30" s="290"/>
      <c r="AD30" s="291"/>
    </row>
    <row r="31" spans="1:31" s="48" customFormat="1" ht="6.75" customHeight="1">
      <c r="A31" s="60"/>
      <c r="B31" s="60"/>
      <c r="C31" s="60"/>
      <c r="D31" s="60"/>
      <c r="E31" s="60"/>
      <c r="F31" s="60"/>
      <c r="G31" s="60"/>
      <c r="H31" s="60"/>
      <c r="I31" s="60"/>
      <c r="J31" s="60"/>
      <c r="K31" s="60"/>
      <c r="L31" s="60"/>
      <c r="M31" s="60"/>
      <c r="N31" s="60"/>
      <c r="O31" s="60"/>
      <c r="P31" s="60"/>
      <c r="Q31" s="60"/>
      <c r="R31" s="60"/>
      <c r="S31" s="113"/>
      <c r="T31" s="113"/>
      <c r="U31" s="57"/>
      <c r="V31" s="57"/>
      <c r="W31" s="99"/>
      <c r="X31" s="99"/>
      <c r="Y31" s="99"/>
      <c r="Z31" s="99"/>
      <c r="AA31" s="302"/>
      <c r="AB31" s="302"/>
      <c r="AC31" s="302"/>
      <c r="AD31" s="302"/>
    </row>
    <row r="32" spans="1:31" s="48" customFormat="1" ht="46.5" customHeight="1">
      <c r="A32" s="206" t="s">
        <v>156</v>
      </c>
      <c r="B32" s="207"/>
      <c r="C32" s="207"/>
      <c r="D32" s="207"/>
      <c r="E32" s="207"/>
      <c r="F32" s="207"/>
      <c r="G32" s="207"/>
      <c r="H32" s="207"/>
      <c r="I32" s="207"/>
      <c r="J32" s="207"/>
      <c r="K32" s="207"/>
      <c r="L32" s="207"/>
      <c r="M32" s="207"/>
      <c r="N32" s="207"/>
      <c r="O32" s="207"/>
      <c r="P32" s="207"/>
      <c r="Q32" s="207"/>
      <c r="R32" s="207"/>
      <c r="S32" s="207"/>
      <c r="T32" s="294"/>
      <c r="U32" s="274" t="str">
        <f>IF(P28="はい",IF(U30="いいえ",IF(AA30&lt;200,1000,1000+ROUNDUP((AA30-199)/200,0)*200)*10000,IF(P21&lt;200,1000,1000+ROUNDUP((P21-199)/200,0)*200)*10000),"非該当")</f>
        <v>非該当</v>
      </c>
      <c r="V32" s="274"/>
      <c r="W32" s="274"/>
      <c r="X32" s="274"/>
      <c r="Y32" s="57"/>
      <c r="Z32" s="57"/>
      <c r="AA32" s="57"/>
      <c r="AB32" s="57"/>
      <c r="AC32" s="57"/>
      <c r="AD32" s="57"/>
      <c r="AE32" s="57"/>
    </row>
    <row r="33" spans="1:42" s="48" customFormat="1" ht="7.5" customHeight="1">
      <c r="A33" s="60"/>
      <c r="B33" s="60"/>
      <c r="C33" s="60"/>
      <c r="D33" s="60"/>
      <c r="E33" s="60"/>
      <c r="F33" s="60"/>
      <c r="G33" s="60"/>
      <c r="H33" s="60"/>
      <c r="I33" s="60"/>
      <c r="J33" s="60"/>
      <c r="K33" s="60"/>
      <c r="L33" s="60"/>
      <c r="M33" s="60"/>
      <c r="N33" s="60"/>
      <c r="O33" s="60"/>
      <c r="P33" s="60"/>
      <c r="Q33" s="60"/>
      <c r="R33" s="60"/>
      <c r="S33" s="60"/>
      <c r="T33" s="11"/>
      <c r="U33" s="11"/>
      <c r="V33" s="11"/>
      <c r="W33" s="11"/>
      <c r="X33" s="57"/>
      <c r="Y33" s="57"/>
      <c r="Z33" s="57"/>
      <c r="AA33" s="57"/>
      <c r="AB33" s="57"/>
      <c r="AC33" s="57"/>
      <c r="AD33" s="57"/>
    </row>
    <row r="34" spans="1:42" s="48" customFormat="1" ht="57" customHeight="1">
      <c r="A34" s="282" t="s">
        <v>272</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row>
    <row r="35" spans="1:42" s="48" customFormat="1" ht="6.7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42" ht="23.25" customHeight="1">
      <c r="A36" s="95" t="s">
        <v>251</v>
      </c>
      <c r="B36" s="50"/>
      <c r="C36" s="50"/>
      <c r="D36" s="50"/>
      <c r="E36" s="94"/>
      <c r="F36" s="51"/>
      <c r="G36" s="51"/>
      <c r="H36" s="51"/>
      <c r="I36" s="51"/>
      <c r="J36" s="51"/>
      <c r="K36" s="51"/>
      <c r="L36" s="51"/>
      <c r="M36" s="51"/>
      <c r="N36" s="51"/>
      <c r="O36" s="51"/>
      <c r="P36" s="45"/>
      <c r="Q36" s="45"/>
      <c r="R36" s="45"/>
      <c r="S36" s="43"/>
      <c r="T36" s="50"/>
      <c r="U36" s="50"/>
      <c r="V36" s="50"/>
      <c r="W36" s="50"/>
      <c r="X36" s="50"/>
      <c r="Y36" s="50"/>
      <c r="Z36" s="50"/>
      <c r="AA36" s="50"/>
      <c r="AB36" s="50"/>
      <c r="AC36" s="50"/>
      <c r="AD36" s="50"/>
    </row>
    <row r="37" spans="1:42" ht="3.75" customHeight="1">
      <c r="A37" s="59"/>
      <c r="B37" s="50"/>
      <c r="C37" s="50"/>
      <c r="D37" s="50"/>
      <c r="E37" s="51"/>
      <c r="F37" s="51"/>
      <c r="G37" s="51"/>
      <c r="H37" s="51"/>
      <c r="I37" s="51"/>
      <c r="J37" s="51"/>
      <c r="K37" s="51"/>
      <c r="L37" s="51"/>
      <c r="M37" s="51"/>
      <c r="N37" s="51"/>
      <c r="O37" s="51"/>
      <c r="P37" s="45"/>
      <c r="Q37" s="45"/>
      <c r="R37" s="45"/>
      <c r="S37" s="43"/>
      <c r="T37" s="50"/>
      <c r="U37" s="50"/>
      <c r="V37" s="50"/>
      <c r="W37" s="50"/>
      <c r="X37" s="50"/>
      <c r="Y37" s="50"/>
      <c r="Z37" s="50"/>
      <c r="AA37" s="50"/>
      <c r="AB37" s="50"/>
      <c r="AC37" s="50"/>
      <c r="AD37" s="50"/>
    </row>
    <row r="38" spans="1:42" ht="38.25" customHeight="1">
      <c r="A38" s="344" t="s">
        <v>250</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row>
    <row r="39" spans="1:42" ht="6.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42" s="48" customFormat="1" ht="41.25" customHeight="1">
      <c r="A40" s="200" t="s">
        <v>145</v>
      </c>
      <c r="B40" s="201"/>
      <c r="C40" s="201"/>
      <c r="D40" s="201"/>
      <c r="E40" s="201"/>
      <c r="F40" s="201"/>
      <c r="G40" s="201"/>
      <c r="H40" s="201"/>
      <c r="I40" s="202"/>
      <c r="J40" s="276">
        <f>IF(AND(N24="はい",IF(OR(G21="病院（医科）",G21="病院（歯科）"),25+5*P21,IF(OR(G21="有床診療所（医科）",G21="有床診療所（歯科）"),25+5*P21,IF(OR(G21="無床診療所（医科）",G21="無床診療所（歯科）"),25,IF(OR(G21="薬局",G21="訪問看護事業者",G21="助産所"),20,0))))&lt;100),100,IF(OR(G21="病院（医科）",G21="病院（歯科）"),25+5*P21,IF(OR(G21="有床診療所（医科）",G21="有床診療所（歯科）"),25+5*P21,IF(OR(G21="無床診療所（医科）",G21="無床診療所（歯科）"),25,IF(OR(G21="薬局",G21="訪問看護事業者",G21="助産所"),20)))))*10000</f>
        <v>0</v>
      </c>
      <c r="K40" s="277"/>
      <c r="L40" s="277"/>
      <c r="M40" s="277"/>
      <c r="N40" s="277"/>
      <c r="O40" s="278"/>
      <c r="P40" s="295"/>
      <c r="Q40" s="296"/>
      <c r="R40" s="296"/>
      <c r="S40" s="296"/>
      <c r="T40" s="296"/>
      <c r="U40" s="296"/>
      <c r="V40" s="296"/>
      <c r="W40" s="296"/>
      <c r="X40" s="296"/>
      <c r="Y40" s="296"/>
      <c r="Z40" s="296"/>
      <c r="AA40" s="296"/>
      <c r="AB40" s="296"/>
      <c r="AC40" s="296"/>
      <c r="AD40" s="296"/>
      <c r="AE40" s="57"/>
      <c r="AF40" s="57"/>
      <c r="AG40" s="57"/>
      <c r="AH40" s="57"/>
    </row>
    <row r="41" spans="1:42" ht="6.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42" ht="35.25" customHeight="1">
      <c r="A42" s="345" t="s">
        <v>157</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row>
    <row r="43" spans="1:42" s="48" customFormat="1" ht="6"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42" s="48" customFormat="1" ht="41.25" customHeight="1">
      <c r="A44" s="200" t="s">
        <v>252</v>
      </c>
      <c r="B44" s="201"/>
      <c r="C44" s="201"/>
      <c r="D44" s="201"/>
      <c r="E44" s="201"/>
      <c r="F44" s="201"/>
      <c r="G44" s="201"/>
      <c r="H44" s="201"/>
      <c r="I44" s="201"/>
      <c r="J44" s="201"/>
      <c r="K44" s="201"/>
      <c r="L44" s="201"/>
      <c r="M44" s="201"/>
      <c r="N44" s="201"/>
      <c r="O44" s="201"/>
      <c r="P44" s="201"/>
      <c r="Q44" s="201"/>
      <c r="R44" s="276" t="str">
        <f>IF(AND(P28="はい",J40&gt;U32),J40-U32,IF(AND(P28="はい",J40&lt;=U32),0,"非該当"))</f>
        <v>非該当</v>
      </c>
      <c r="S44" s="277"/>
      <c r="T44" s="277"/>
      <c r="U44" s="277"/>
      <c r="V44" s="277"/>
      <c r="W44" s="278"/>
      <c r="X44" s="62"/>
      <c r="Y44" s="63"/>
      <c r="Z44" s="346"/>
      <c r="AA44" s="346"/>
      <c r="AB44" s="346"/>
      <c r="AC44" s="63"/>
      <c r="AD44" s="63"/>
      <c r="AE44" s="63"/>
      <c r="AF44" s="63"/>
      <c r="AG44" s="63"/>
      <c r="AH44" s="63"/>
      <c r="AI44" s="63"/>
      <c r="AJ44" s="63"/>
      <c r="AK44" s="63"/>
      <c r="AL44" s="63"/>
      <c r="AM44" s="57"/>
      <c r="AN44" s="57"/>
      <c r="AO44" s="57"/>
      <c r="AP44" s="57"/>
    </row>
    <row r="45" spans="1:42" s="48" customFormat="1" ht="8.25" customHeight="1">
      <c r="A45" s="52"/>
      <c r="B45" s="43"/>
      <c r="C45" s="43"/>
      <c r="D45" s="43"/>
      <c r="E45" s="43"/>
      <c r="F45" s="43"/>
      <c r="G45" s="53"/>
      <c r="H45" s="53"/>
      <c r="I45" s="53"/>
      <c r="J45" s="53"/>
      <c r="K45" s="53"/>
      <c r="L45" s="53"/>
      <c r="M45" s="44"/>
      <c r="N45" s="53"/>
      <c r="O45" s="53"/>
      <c r="P45" s="53"/>
      <c r="Q45" s="53"/>
      <c r="R45" s="53"/>
      <c r="S45" s="53"/>
      <c r="T45" s="53"/>
      <c r="U45" s="53"/>
      <c r="V45" s="53"/>
      <c r="W45" s="53"/>
      <c r="X45" s="54"/>
      <c r="Y45" s="54"/>
      <c r="Z45" s="54"/>
      <c r="AA45" s="54"/>
      <c r="AB45" s="54"/>
      <c r="AC45" s="54"/>
      <c r="AD45" s="54"/>
    </row>
    <row r="46" spans="1:42" ht="27.75" customHeight="1">
      <c r="A46" s="227" t="s">
        <v>64</v>
      </c>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row>
    <row r="47" spans="1:42" s="48" customFormat="1" ht="6.75" customHeight="1">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42" s="66" customFormat="1" ht="40.5" customHeight="1">
      <c r="A48" s="216" t="s">
        <v>32</v>
      </c>
      <c r="B48" s="216"/>
      <c r="C48" s="217"/>
      <c r="D48" s="250"/>
      <c r="E48" s="250"/>
      <c r="F48" s="250"/>
      <c r="G48" s="250"/>
      <c r="H48" s="250"/>
      <c r="I48" s="250"/>
      <c r="J48" s="250"/>
      <c r="K48" s="333" t="s">
        <v>27</v>
      </c>
      <c r="L48" s="333"/>
      <c r="M48" s="333"/>
      <c r="N48" s="126"/>
      <c r="O48" s="127"/>
      <c r="P48" s="127"/>
      <c r="Q48" s="128"/>
      <c r="R48" s="231" t="s">
        <v>28</v>
      </c>
      <c r="S48" s="232"/>
      <c r="T48" s="233"/>
      <c r="U48" s="315"/>
      <c r="V48" s="315"/>
      <c r="W48" s="315"/>
      <c r="X48" s="315"/>
      <c r="Y48" s="231" t="s">
        <v>29</v>
      </c>
      <c r="Z48" s="232"/>
      <c r="AA48" s="233"/>
      <c r="AB48" s="126"/>
      <c r="AC48" s="127"/>
      <c r="AD48" s="128"/>
    </row>
    <row r="49" spans="1:34" ht="45" customHeight="1">
      <c r="A49" s="337" t="s">
        <v>238</v>
      </c>
      <c r="B49" s="337"/>
      <c r="C49" s="337"/>
      <c r="D49" s="337"/>
      <c r="E49" s="337"/>
      <c r="F49" s="337"/>
      <c r="G49" s="299"/>
      <c r="H49" s="330"/>
      <c r="I49" s="331"/>
      <c r="J49" s="331"/>
      <c r="K49" s="331"/>
      <c r="L49" s="331"/>
      <c r="M49" s="332"/>
      <c r="N49" s="259" t="s">
        <v>124</v>
      </c>
      <c r="O49" s="260"/>
      <c r="P49" s="260"/>
      <c r="Q49" s="260"/>
      <c r="R49" s="260"/>
      <c r="S49" s="260"/>
      <c r="T49" s="260"/>
      <c r="U49" s="260"/>
      <c r="V49" s="261"/>
      <c r="W49" s="129"/>
      <c r="X49" s="130"/>
      <c r="Y49" s="130"/>
      <c r="Z49" s="130"/>
      <c r="AA49" s="130"/>
      <c r="AB49" s="130"/>
      <c r="AC49" s="130"/>
      <c r="AD49" s="131"/>
    </row>
    <row r="50" spans="1:34" s="67" customFormat="1" ht="25.5" customHeight="1">
      <c r="A50" s="257" t="s">
        <v>30</v>
      </c>
      <c r="B50" s="257"/>
      <c r="C50" s="257"/>
      <c r="D50" s="257"/>
      <c r="E50" s="257"/>
      <c r="F50" s="257"/>
      <c r="G50" s="258"/>
      <c r="H50" s="347"/>
      <c r="I50" s="348"/>
      <c r="J50" s="348"/>
      <c r="K50" s="348"/>
      <c r="L50" s="348"/>
      <c r="M50" s="348"/>
      <c r="N50" s="348"/>
      <c r="O50" s="348"/>
      <c r="P50" s="348"/>
      <c r="Q50" s="348"/>
      <c r="R50" s="348"/>
      <c r="S50" s="348"/>
      <c r="T50" s="348"/>
      <c r="U50" s="348"/>
      <c r="V50" s="348"/>
      <c r="W50" s="348"/>
      <c r="X50" s="348"/>
      <c r="Y50" s="348"/>
      <c r="Z50" s="348"/>
      <c r="AA50" s="348"/>
      <c r="AB50" s="348"/>
      <c r="AC50" s="348"/>
      <c r="AD50" s="349"/>
    </row>
    <row r="51" spans="1:34" s="67" customFormat="1" ht="40.5" customHeight="1">
      <c r="A51" s="320" t="s">
        <v>31</v>
      </c>
      <c r="B51" s="320"/>
      <c r="C51" s="320"/>
      <c r="D51" s="320"/>
      <c r="E51" s="320"/>
      <c r="F51" s="320"/>
      <c r="G51" s="321"/>
      <c r="H51" s="334"/>
      <c r="I51" s="335"/>
      <c r="J51" s="335"/>
      <c r="K51" s="335"/>
      <c r="L51" s="335"/>
      <c r="M51" s="335"/>
      <c r="N51" s="335"/>
      <c r="O51" s="335"/>
      <c r="P51" s="335"/>
      <c r="Q51" s="335"/>
      <c r="R51" s="335"/>
      <c r="S51" s="335"/>
      <c r="T51" s="335"/>
      <c r="U51" s="335"/>
      <c r="V51" s="335"/>
      <c r="W51" s="335"/>
      <c r="X51" s="335"/>
      <c r="Y51" s="335"/>
      <c r="Z51" s="335"/>
      <c r="AA51" s="335"/>
      <c r="AB51" s="335"/>
      <c r="AC51" s="335"/>
      <c r="AD51" s="336"/>
    </row>
    <row r="52" spans="1:34" s="48" customFormat="1" ht="13.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366" t="str">
        <f>IF(F55="","",IF(N55="","",IF(OR(F55&lt;44180,F55&gt;44286),"事業開始日が対象期間外です"&amp;CHAR(10)&amp;"令和2年12月15日～令和3年3月31日",IF(OR(N55&lt;44180,N55&gt;44286),"事業終了日が対象期間外です"&amp;CHAR(10)&amp;"令和2年12月15日～令和3年3月31日",IF(F55&gt;N55,"事業開始日が終了日よりも"&amp;CHAR(10)&amp;"後の日付になってます","")))))</f>
        <v/>
      </c>
      <c r="AA52" s="366"/>
      <c r="AB52" s="366"/>
      <c r="AC52" s="366"/>
      <c r="AD52" s="366"/>
      <c r="AE52" s="68"/>
      <c r="AF52" s="68"/>
    </row>
    <row r="53" spans="1:34" ht="21" customHeight="1">
      <c r="A53" s="37" t="s">
        <v>253</v>
      </c>
      <c r="B53" s="37"/>
      <c r="C53" s="37"/>
      <c r="D53" s="37"/>
      <c r="E53" s="37"/>
      <c r="F53" s="37"/>
      <c r="G53" s="37"/>
      <c r="H53" s="37"/>
      <c r="I53" s="37"/>
      <c r="J53" s="37"/>
      <c r="K53" s="37"/>
      <c r="L53" s="37"/>
      <c r="M53" s="37"/>
      <c r="N53" s="37"/>
      <c r="O53" s="37"/>
      <c r="P53" s="37"/>
      <c r="Q53" s="37"/>
      <c r="R53" s="37"/>
      <c r="S53" s="37"/>
      <c r="T53" s="37"/>
      <c r="U53" s="37"/>
      <c r="V53" s="37"/>
      <c r="W53" s="37"/>
      <c r="X53" s="37"/>
      <c r="Y53" s="37"/>
      <c r="Z53" s="367"/>
      <c r="AA53" s="367"/>
      <c r="AB53" s="367"/>
      <c r="AC53" s="367"/>
      <c r="AD53" s="367"/>
    </row>
    <row r="54" spans="1:34" ht="6.75" customHeight="1">
      <c r="C54" s="69"/>
      <c r="D54" s="70"/>
      <c r="E54" s="70"/>
      <c r="F54" s="70"/>
      <c r="G54" s="70"/>
      <c r="H54" s="70"/>
      <c r="I54" s="71"/>
      <c r="J54" s="71"/>
      <c r="K54" s="71"/>
      <c r="L54" s="70"/>
      <c r="M54" s="70"/>
      <c r="N54" s="70"/>
      <c r="O54" s="70"/>
      <c r="P54" s="70"/>
      <c r="Q54" s="70"/>
      <c r="R54" s="70"/>
      <c r="S54" s="70"/>
      <c r="T54" s="70"/>
      <c r="U54" s="70"/>
      <c r="V54" s="70"/>
      <c r="W54" s="70"/>
      <c r="X54" s="70"/>
      <c r="Y54" s="70"/>
      <c r="Z54" s="367"/>
      <c r="AA54" s="367"/>
      <c r="AB54" s="367"/>
      <c r="AC54" s="367"/>
      <c r="AD54" s="367"/>
      <c r="AE54" s="70"/>
      <c r="AF54" s="70"/>
    </row>
    <row r="55" spans="1:34" ht="45.75" customHeight="1">
      <c r="B55" s="316" t="s">
        <v>37</v>
      </c>
      <c r="C55" s="317"/>
      <c r="D55" s="317"/>
      <c r="E55" s="317"/>
      <c r="F55" s="329"/>
      <c r="G55" s="329"/>
      <c r="H55" s="329"/>
      <c r="I55" s="329"/>
      <c r="J55" s="316" t="s">
        <v>38</v>
      </c>
      <c r="K55" s="317"/>
      <c r="L55" s="317"/>
      <c r="M55" s="318"/>
      <c r="N55" s="262"/>
      <c r="O55" s="263"/>
      <c r="P55" s="263"/>
      <c r="Q55" s="264"/>
      <c r="R55" s="364" t="s">
        <v>276</v>
      </c>
      <c r="S55" s="365"/>
      <c r="T55" s="365"/>
      <c r="U55" s="365"/>
      <c r="V55" s="365"/>
      <c r="W55" s="365"/>
      <c r="X55" s="365"/>
      <c r="Y55" s="365"/>
      <c r="Z55" s="367"/>
      <c r="AA55" s="367"/>
      <c r="AB55" s="367"/>
      <c r="AC55" s="367"/>
      <c r="AD55" s="367"/>
    </row>
    <row r="56" spans="1:34" ht="6.75" customHeight="1">
      <c r="C56" s="69"/>
      <c r="D56" s="70"/>
      <c r="E56" s="70"/>
      <c r="F56" s="70"/>
      <c r="G56" s="70"/>
      <c r="H56" s="70"/>
      <c r="I56" s="71"/>
      <c r="J56" s="71"/>
      <c r="K56" s="71"/>
      <c r="L56" s="70"/>
      <c r="M56" s="70"/>
      <c r="N56" s="70"/>
      <c r="O56" s="70"/>
      <c r="P56" s="70"/>
      <c r="Q56" s="70"/>
      <c r="R56" s="70"/>
      <c r="S56" s="70"/>
      <c r="T56" s="70"/>
      <c r="U56" s="70"/>
      <c r="V56" s="70"/>
      <c r="W56" s="70"/>
      <c r="X56" s="70"/>
      <c r="Y56" s="70"/>
      <c r="Z56" s="70"/>
      <c r="AA56" s="70"/>
      <c r="AB56" s="70"/>
      <c r="AC56" s="70"/>
      <c r="AD56" s="70"/>
      <c r="AE56" s="70"/>
      <c r="AF56" s="70"/>
    </row>
    <row r="57" spans="1:34" ht="30" customHeight="1">
      <c r="A57" s="72"/>
      <c r="B57" s="223"/>
      <c r="C57" s="225"/>
      <c r="D57" s="223" t="s">
        <v>36</v>
      </c>
      <c r="E57" s="224"/>
      <c r="F57" s="224"/>
      <c r="G57" s="223" t="s">
        <v>254</v>
      </c>
      <c r="H57" s="224"/>
      <c r="I57" s="224"/>
      <c r="J57" s="224"/>
      <c r="K57" s="224"/>
      <c r="L57" s="224"/>
      <c r="M57" s="224"/>
      <c r="N57" s="224"/>
      <c r="O57" s="224"/>
      <c r="P57" s="224"/>
      <c r="Q57" s="224"/>
      <c r="R57" s="224"/>
      <c r="S57" s="224"/>
      <c r="T57" s="224"/>
      <c r="U57" s="225"/>
      <c r="V57" s="265" t="s">
        <v>39</v>
      </c>
      <c r="W57" s="265"/>
      <c r="X57" s="265"/>
      <c r="Y57" s="265"/>
      <c r="Z57" s="265" t="s">
        <v>40</v>
      </c>
      <c r="AA57" s="265"/>
      <c r="AB57" s="265"/>
      <c r="AC57" s="265"/>
    </row>
    <row r="58" spans="1:34" ht="32.25" customHeight="1">
      <c r="A58" s="73"/>
      <c r="B58" s="338" t="s">
        <v>14</v>
      </c>
      <c r="C58" s="339"/>
      <c r="D58" s="351" t="s">
        <v>5</v>
      </c>
      <c r="E58" s="352"/>
      <c r="F58" s="353"/>
      <c r="G58" s="228"/>
      <c r="H58" s="229"/>
      <c r="I58" s="229"/>
      <c r="J58" s="229"/>
      <c r="K58" s="229"/>
      <c r="L58" s="229"/>
      <c r="M58" s="229"/>
      <c r="N58" s="229"/>
      <c r="O58" s="229"/>
      <c r="P58" s="229"/>
      <c r="Q58" s="229"/>
      <c r="R58" s="229"/>
      <c r="S58" s="229"/>
      <c r="T58" s="229"/>
      <c r="U58" s="230"/>
      <c r="V58" s="218"/>
      <c r="W58" s="218"/>
      <c r="X58" s="218"/>
      <c r="Y58" s="218"/>
      <c r="Z58" s="355"/>
      <c r="AA58" s="356"/>
      <c r="AB58" s="356"/>
      <c r="AC58" s="357"/>
    </row>
    <row r="59" spans="1:34" ht="32.25" customHeight="1">
      <c r="A59" s="73"/>
      <c r="B59" s="340"/>
      <c r="C59" s="341"/>
      <c r="D59" s="351" t="s">
        <v>2</v>
      </c>
      <c r="E59" s="352"/>
      <c r="F59" s="353"/>
      <c r="G59" s="228"/>
      <c r="H59" s="229"/>
      <c r="I59" s="229"/>
      <c r="J59" s="229"/>
      <c r="K59" s="229"/>
      <c r="L59" s="229"/>
      <c r="M59" s="229"/>
      <c r="N59" s="229"/>
      <c r="O59" s="229"/>
      <c r="P59" s="229"/>
      <c r="Q59" s="229"/>
      <c r="R59" s="229"/>
      <c r="S59" s="229"/>
      <c r="T59" s="229"/>
      <c r="U59" s="230"/>
      <c r="V59" s="218"/>
      <c r="W59" s="218"/>
      <c r="X59" s="218"/>
      <c r="Y59" s="218"/>
      <c r="Z59" s="358"/>
      <c r="AA59" s="359"/>
      <c r="AB59" s="359"/>
      <c r="AC59" s="360"/>
    </row>
    <row r="60" spans="1:34" ht="32.25" customHeight="1">
      <c r="A60" s="73"/>
      <c r="B60" s="340"/>
      <c r="C60" s="341"/>
      <c r="D60" s="351" t="s">
        <v>6</v>
      </c>
      <c r="E60" s="352"/>
      <c r="F60" s="353"/>
      <c r="G60" s="228"/>
      <c r="H60" s="229"/>
      <c r="I60" s="229"/>
      <c r="J60" s="229"/>
      <c r="K60" s="229"/>
      <c r="L60" s="229"/>
      <c r="M60" s="229"/>
      <c r="N60" s="229"/>
      <c r="O60" s="229"/>
      <c r="P60" s="229"/>
      <c r="Q60" s="229"/>
      <c r="R60" s="229"/>
      <c r="S60" s="229"/>
      <c r="T60" s="229"/>
      <c r="U60" s="230"/>
      <c r="V60" s="218"/>
      <c r="W60" s="218"/>
      <c r="X60" s="218"/>
      <c r="Y60" s="218"/>
      <c r="Z60" s="358"/>
      <c r="AA60" s="359"/>
      <c r="AB60" s="359"/>
      <c r="AC60" s="360"/>
    </row>
    <row r="61" spans="1:34" ht="32.25" customHeight="1">
      <c r="A61" s="73"/>
      <c r="B61" s="340"/>
      <c r="C61" s="341"/>
      <c r="D61" s="351" t="s">
        <v>7</v>
      </c>
      <c r="E61" s="352"/>
      <c r="F61" s="353"/>
      <c r="G61" s="228"/>
      <c r="H61" s="229"/>
      <c r="I61" s="229"/>
      <c r="J61" s="229"/>
      <c r="K61" s="229"/>
      <c r="L61" s="229"/>
      <c r="M61" s="229"/>
      <c r="N61" s="229"/>
      <c r="O61" s="229"/>
      <c r="P61" s="229"/>
      <c r="Q61" s="229"/>
      <c r="R61" s="229"/>
      <c r="S61" s="229"/>
      <c r="T61" s="229"/>
      <c r="U61" s="230"/>
      <c r="V61" s="218"/>
      <c r="W61" s="218"/>
      <c r="X61" s="218"/>
      <c r="Y61" s="218"/>
      <c r="Z61" s="358"/>
      <c r="AA61" s="359"/>
      <c r="AB61" s="359"/>
      <c r="AC61" s="360"/>
    </row>
    <row r="62" spans="1:34" ht="32.25" customHeight="1">
      <c r="A62" s="73"/>
      <c r="B62" s="340"/>
      <c r="C62" s="341"/>
      <c r="D62" s="351" t="s">
        <v>8</v>
      </c>
      <c r="E62" s="352"/>
      <c r="F62" s="353"/>
      <c r="G62" s="228"/>
      <c r="H62" s="229"/>
      <c r="I62" s="229"/>
      <c r="J62" s="229"/>
      <c r="K62" s="229"/>
      <c r="L62" s="229"/>
      <c r="M62" s="229"/>
      <c r="N62" s="229"/>
      <c r="O62" s="229"/>
      <c r="P62" s="229"/>
      <c r="Q62" s="229"/>
      <c r="R62" s="229"/>
      <c r="S62" s="229"/>
      <c r="T62" s="229"/>
      <c r="U62" s="230"/>
      <c r="V62" s="218"/>
      <c r="W62" s="218"/>
      <c r="X62" s="218"/>
      <c r="Y62" s="218"/>
      <c r="Z62" s="358"/>
      <c r="AA62" s="359"/>
      <c r="AB62" s="359"/>
      <c r="AC62" s="360"/>
      <c r="AD62" s="74"/>
      <c r="AE62" s="74"/>
      <c r="AF62" s="74"/>
      <c r="AG62" s="74"/>
      <c r="AH62" s="74"/>
    </row>
    <row r="63" spans="1:34" ht="32.25" customHeight="1">
      <c r="A63" s="73"/>
      <c r="B63" s="340"/>
      <c r="C63" s="341"/>
      <c r="D63" s="351" t="s">
        <v>9</v>
      </c>
      <c r="E63" s="352"/>
      <c r="F63" s="353"/>
      <c r="G63" s="228"/>
      <c r="H63" s="229"/>
      <c r="I63" s="229"/>
      <c r="J63" s="229"/>
      <c r="K63" s="229"/>
      <c r="L63" s="229"/>
      <c r="M63" s="229"/>
      <c r="N63" s="229"/>
      <c r="O63" s="229"/>
      <c r="P63" s="229"/>
      <c r="Q63" s="229"/>
      <c r="R63" s="229"/>
      <c r="S63" s="229"/>
      <c r="T63" s="229"/>
      <c r="U63" s="230"/>
      <c r="V63" s="218"/>
      <c r="W63" s="218"/>
      <c r="X63" s="218"/>
      <c r="Y63" s="218"/>
      <c r="Z63" s="358"/>
      <c r="AA63" s="359"/>
      <c r="AB63" s="359"/>
      <c r="AC63" s="360"/>
      <c r="AD63" s="74"/>
      <c r="AE63" s="74"/>
      <c r="AF63" s="74"/>
      <c r="AG63" s="74"/>
      <c r="AH63" s="74"/>
    </row>
    <row r="64" spans="1:34" ht="32.25" customHeight="1">
      <c r="A64" s="73"/>
      <c r="B64" s="340"/>
      <c r="C64" s="341"/>
      <c r="D64" s="351" t="s">
        <v>10</v>
      </c>
      <c r="E64" s="352"/>
      <c r="F64" s="353"/>
      <c r="G64" s="228"/>
      <c r="H64" s="229"/>
      <c r="I64" s="229"/>
      <c r="J64" s="229"/>
      <c r="K64" s="229"/>
      <c r="L64" s="229"/>
      <c r="M64" s="229"/>
      <c r="N64" s="229"/>
      <c r="O64" s="229"/>
      <c r="P64" s="229"/>
      <c r="Q64" s="229"/>
      <c r="R64" s="229"/>
      <c r="S64" s="229"/>
      <c r="T64" s="229"/>
      <c r="U64" s="230"/>
      <c r="V64" s="218"/>
      <c r="W64" s="218"/>
      <c r="X64" s="218"/>
      <c r="Y64" s="218"/>
      <c r="Z64" s="358"/>
      <c r="AA64" s="359"/>
      <c r="AB64" s="359"/>
      <c r="AC64" s="360"/>
      <c r="AD64" s="74"/>
      <c r="AE64" s="74"/>
      <c r="AF64" s="74"/>
      <c r="AG64" s="74"/>
      <c r="AH64" s="74"/>
    </row>
    <row r="65" spans="1:34" ht="32.25" customHeight="1">
      <c r="A65" s="73"/>
      <c r="B65" s="340"/>
      <c r="C65" s="341"/>
      <c r="D65" s="351" t="s">
        <v>11</v>
      </c>
      <c r="E65" s="352"/>
      <c r="F65" s="353"/>
      <c r="G65" s="228"/>
      <c r="H65" s="229"/>
      <c r="I65" s="229"/>
      <c r="J65" s="229"/>
      <c r="K65" s="229"/>
      <c r="L65" s="229"/>
      <c r="M65" s="229"/>
      <c r="N65" s="229"/>
      <c r="O65" s="229"/>
      <c r="P65" s="229"/>
      <c r="Q65" s="229"/>
      <c r="R65" s="229"/>
      <c r="S65" s="229"/>
      <c r="T65" s="229"/>
      <c r="U65" s="230"/>
      <c r="V65" s="218"/>
      <c r="W65" s="218"/>
      <c r="X65" s="218"/>
      <c r="Y65" s="218"/>
      <c r="Z65" s="358"/>
      <c r="AA65" s="359"/>
      <c r="AB65" s="359"/>
      <c r="AC65" s="360"/>
      <c r="AD65" s="74"/>
      <c r="AE65" s="74"/>
      <c r="AF65" s="74"/>
      <c r="AG65" s="74"/>
      <c r="AH65" s="74"/>
    </row>
    <row r="66" spans="1:34" ht="32.25" customHeight="1">
      <c r="A66" s="73"/>
      <c r="B66" s="340"/>
      <c r="C66" s="341"/>
      <c r="D66" s="351" t="s">
        <v>12</v>
      </c>
      <c r="E66" s="352"/>
      <c r="F66" s="353"/>
      <c r="G66" s="228"/>
      <c r="H66" s="229"/>
      <c r="I66" s="229"/>
      <c r="J66" s="229"/>
      <c r="K66" s="229"/>
      <c r="L66" s="229"/>
      <c r="M66" s="229"/>
      <c r="N66" s="229"/>
      <c r="O66" s="229"/>
      <c r="P66" s="229"/>
      <c r="Q66" s="229"/>
      <c r="R66" s="229"/>
      <c r="S66" s="229"/>
      <c r="T66" s="229"/>
      <c r="U66" s="230"/>
      <c r="V66" s="218"/>
      <c r="W66" s="218"/>
      <c r="X66" s="218"/>
      <c r="Y66" s="218"/>
      <c r="Z66" s="358"/>
      <c r="AA66" s="359"/>
      <c r="AB66" s="359"/>
      <c r="AC66" s="360"/>
      <c r="AD66" s="74"/>
      <c r="AE66" s="74"/>
      <c r="AF66" s="74"/>
      <c r="AG66" s="74"/>
      <c r="AH66" s="74"/>
    </row>
    <row r="67" spans="1:34" ht="32.25" customHeight="1">
      <c r="A67" s="73"/>
      <c r="B67" s="342"/>
      <c r="C67" s="343"/>
      <c r="D67" s="322" t="s">
        <v>125</v>
      </c>
      <c r="E67" s="323"/>
      <c r="F67" s="323"/>
      <c r="G67" s="323"/>
      <c r="H67" s="323"/>
      <c r="I67" s="323"/>
      <c r="J67" s="323"/>
      <c r="K67" s="323"/>
      <c r="L67" s="323"/>
      <c r="M67" s="323"/>
      <c r="N67" s="323"/>
      <c r="O67" s="323"/>
      <c r="P67" s="323"/>
      <c r="Q67" s="323"/>
      <c r="R67" s="323"/>
      <c r="S67" s="323"/>
      <c r="T67" s="323"/>
      <c r="U67" s="324"/>
      <c r="V67" s="219">
        <f>SUM(V58:V66)</f>
        <v>0</v>
      </c>
      <c r="W67" s="220"/>
      <c r="X67" s="220"/>
      <c r="Y67" s="221"/>
      <c r="Z67" s="361"/>
      <c r="AA67" s="362"/>
      <c r="AB67" s="362"/>
      <c r="AC67" s="363"/>
      <c r="AD67" s="74"/>
      <c r="AE67" s="74"/>
      <c r="AF67" s="74"/>
      <c r="AG67" s="74"/>
      <c r="AH67" s="74"/>
    </row>
    <row r="68" spans="1:34" ht="32.25" customHeight="1">
      <c r="A68" s="73"/>
      <c r="B68" s="354" t="s">
        <v>13</v>
      </c>
      <c r="C68" s="354"/>
      <c r="D68" s="322" t="s">
        <v>123</v>
      </c>
      <c r="E68" s="323"/>
      <c r="F68" s="323"/>
      <c r="G68" s="323"/>
      <c r="H68" s="323"/>
      <c r="I68" s="323"/>
      <c r="J68" s="323"/>
      <c r="K68" s="323"/>
      <c r="L68" s="323"/>
      <c r="M68" s="323"/>
      <c r="N68" s="323"/>
      <c r="O68" s="323"/>
      <c r="P68" s="323"/>
      <c r="Q68" s="323"/>
      <c r="R68" s="323"/>
      <c r="S68" s="323"/>
      <c r="T68" s="323"/>
      <c r="U68" s="324"/>
      <c r="V68" s="368"/>
      <c r="W68" s="368"/>
      <c r="X68" s="368"/>
      <c r="Y68" s="368"/>
      <c r="Z68" s="369"/>
      <c r="AA68" s="369"/>
      <c r="AB68" s="369"/>
      <c r="AC68" s="369"/>
      <c r="AD68" s="74"/>
      <c r="AE68" s="74"/>
      <c r="AF68" s="74"/>
      <c r="AG68" s="74"/>
      <c r="AH68" s="74"/>
    </row>
    <row r="69" spans="1:34" ht="32.25" customHeight="1">
      <c r="A69" s="73"/>
      <c r="B69" s="322" t="s">
        <v>255</v>
      </c>
      <c r="C69" s="323"/>
      <c r="D69" s="323"/>
      <c r="E69" s="323"/>
      <c r="F69" s="323"/>
      <c r="G69" s="323"/>
      <c r="H69" s="323"/>
      <c r="I69" s="323"/>
      <c r="J69" s="323"/>
      <c r="K69" s="323"/>
      <c r="L69" s="323"/>
      <c r="M69" s="323"/>
      <c r="N69" s="323"/>
      <c r="O69" s="323"/>
      <c r="P69" s="323"/>
      <c r="Q69" s="323"/>
      <c r="R69" s="323"/>
      <c r="S69" s="323"/>
      <c r="T69" s="323"/>
      <c r="U69" s="324"/>
      <c r="V69" s="219">
        <f>IF(V67-Z68&gt;0,V67-Z68,0)</f>
        <v>0</v>
      </c>
      <c r="W69" s="220"/>
      <c r="X69" s="220"/>
      <c r="Y69" s="220"/>
      <c r="Z69" s="220"/>
      <c r="AA69" s="220"/>
      <c r="AB69" s="220"/>
      <c r="AC69" s="221"/>
      <c r="AD69" s="74"/>
      <c r="AE69" s="74"/>
      <c r="AF69" s="74"/>
      <c r="AG69" s="74"/>
      <c r="AH69" s="74"/>
    </row>
    <row r="70" spans="1:34" ht="39" customHeight="1">
      <c r="B70" s="217" t="s">
        <v>147</v>
      </c>
      <c r="C70" s="253"/>
      <c r="D70" s="253"/>
      <c r="E70" s="253"/>
      <c r="F70" s="253"/>
      <c r="G70" s="253"/>
      <c r="H70" s="253"/>
      <c r="I70" s="253"/>
      <c r="J70" s="253"/>
      <c r="K70" s="253"/>
      <c r="L70" s="253"/>
      <c r="M70" s="253"/>
      <c r="N70" s="253"/>
      <c r="O70" s="253"/>
      <c r="P70" s="253"/>
      <c r="Q70" s="253"/>
      <c r="R70" s="253"/>
      <c r="S70" s="253"/>
      <c r="T70" s="253"/>
      <c r="U70" s="254"/>
      <c r="V70" s="222">
        <f>IF(P28="はい",ROUNDDOWN(IF(R44&lt;V69,R44,V69),-3),ROUNDDOWN(IF(J40&lt;V69,J40,V69),-3))</f>
        <v>0</v>
      </c>
      <c r="W70" s="222"/>
      <c r="X70" s="222"/>
      <c r="Y70" s="222"/>
      <c r="Z70" s="222"/>
      <c r="AA70" s="222"/>
      <c r="AB70" s="222"/>
      <c r="AC70" s="222"/>
      <c r="AD70" s="74"/>
      <c r="AE70" s="74"/>
      <c r="AF70" s="74"/>
      <c r="AG70" s="74"/>
      <c r="AH70" s="74"/>
    </row>
    <row r="71" spans="1:34" ht="6.75" customHeight="1"/>
    <row r="72" spans="1:34" ht="42" customHeight="1">
      <c r="B72" s="200" t="s">
        <v>41</v>
      </c>
      <c r="C72" s="201"/>
      <c r="D72" s="201"/>
      <c r="E72" s="201"/>
      <c r="F72" s="201"/>
      <c r="G72" s="201"/>
      <c r="H72" s="201"/>
      <c r="I72" s="201"/>
      <c r="J72" s="201"/>
      <c r="K72" s="201"/>
      <c r="L72" s="201"/>
      <c r="M72" s="201"/>
      <c r="N72" s="201"/>
      <c r="O72" s="350"/>
      <c r="P72" s="350"/>
      <c r="Q72" s="208" t="s">
        <v>126</v>
      </c>
      <c r="R72" s="209"/>
      <c r="S72" s="209"/>
      <c r="T72" s="209"/>
      <c r="U72" s="209"/>
      <c r="V72" s="209"/>
      <c r="W72" s="209"/>
      <c r="X72" s="209"/>
      <c r="Y72" s="209"/>
      <c r="Z72" s="209"/>
      <c r="AA72" s="209"/>
      <c r="AB72" s="209"/>
      <c r="AC72" s="209"/>
      <c r="AD72" s="209"/>
    </row>
    <row r="73" spans="1:34" s="48" customFormat="1" ht="8.25" customHeight="1">
      <c r="B73" s="75"/>
      <c r="C73" s="75"/>
      <c r="D73" s="75"/>
      <c r="E73" s="75"/>
      <c r="F73" s="75"/>
      <c r="G73" s="75"/>
      <c r="H73" s="75"/>
      <c r="I73" s="75"/>
      <c r="J73" s="75"/>
      <c r="K73" s="75"/>
      <c r="L73" s="75"/>
      <c r="M73" s="75"/>
      <c r="N73" s="75"/>
      <c r="O73" s="75"/>
      <c r="P73" s="75"/>
      <c r="Q73" s="100"/>
      <c r="R73" s="100"/>
      <c r="S73" s="100"/>
      <c r="T73" s="100"/>
      <c r="U73" s="100"/>
      <c r="V73" s="113"/>
      <c r="W73" s="113"/>
    </row>
    <row r="74" spans="1:34" ht="36" customHeight="1">
      <c r="A74" s="226" t="s">
        <v>148</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row>
    <row r="75" spans="1:34" s="48" customFormat="1" ht="6.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1:34" ht="42" customHeight="1">
      <c r="B76" s="200" t="s">
        <v>149</v>
      </c>
      <c r="C76" s="201"/>
      <c r="D76" s="201"/>
      <c r="E76" s="201"/>
      <c r="F76" s="201"/>
      <c r="G76" s="201"/>
      <c r="H76" s="201"/>
      <c r="I76" s="201"/>
      <c r="J76" s="201"/>
      <c r="K76" s="201"/>
      <c r="L76" s="201"/>
      <c r="M76" s="201"/>
      <c r="N76" s="201"/>
      <c r="O76" s="201"/>
      <c r="P76" s="201"/>
      <c r="Q76" s="201"/>
      <c r="R76" s="201"/>
      <c r="S76" s="201"/>
      <c r="T76" s="201"/>
      <c r="U76" s="202"/>
      <c r="V76" s="213"/>
      <c r="W76" s="214"/>
      <c r="X76" s="210" t="s">
        <v>61</v>
      </c>
      <c r="Y76" s="211"/>
      <c r="Z76" s="211"/>
      <c r="AA76" s="211"/>
      <c r="AB76" s="211"/>
      <c r="AC76" s="211"/>
      <c r="AD76" s="211"/>
      <c r="AE76" s="77"/>
      <c r="AF76" s="77"/>
      <c r="AG76" s="77"/>
    </row>
    <row r="77" spans="1:34" s="48" customFormat="1" ht="5.25" customHeight="1">
      <c r="C77" s="100"/>
      <c r="D77" s="100"/>
      <c r="E77" s="100"/>
      <c r="F77" s="100"/>
      <c r="G77" s="100"/>
      <c r="H77" s="100"/>
      <c r="I77" s="100"/>
      <c r="J77" s="100"/>
      <c r="K77" s="100"/>
      <c r="L77" s="100"/>
      <c r="M77" s="100"/>
      <c r="N77" s="100"/>
      <c r="O77" s="100"/>
      <c r="P77" s="100"/>
      <c r="Q77" s="113"/>
      <c r="R77" s="113"/>
      <c r="S77" s="97"/>
      <c r="T77" s="78"/>
      <c r="U77" s="78"/>
      <c r="V77" s="78"/>
      <c r="W77" s="78"/>
      <c r="X77" s="78"/>
      <c r="Y77" s="78"/>
      <c r="Z77" s="78"/>
      <c r="AA77" s="78"/>
      <c r="AB77" s="78"/>
    </row>
    <row r="78" spans="1:34" ht="94.15" customHeight="1">
      <c r="B78" s="200" t="s">
        <v>150</v>
      </c>
      <c r="C78" s="201"/>
      <c r="D78" s="201"/>
      <c r="E78" s="201"/>
      <c r="F78" s="201"/>
      <c r="G78" s="201"/>
      <c r="H78" s="201"/>
      <c r="I78" s="201"/>
      <c r="J78" s="201"/>
      <c r="K78" s="201"/>
      <c r="L78" s="201"/>
      <c r="M78" s="201"/>
      <c r="N78" s="201"/>
      <c r="O78" s="201"/>
      <c r="P78" s="201"/>
      <c r="Q78" s="201"/>
      <c r="R78" s="201"/>
      <c r="S78" s="201"/>
      <c r="T78" s="201"/>
      <c r="U78" s="202"/>
      <c r="V78" s="350"/>
      <c r="W78" s="350"/>
      <c r="X78" s="204" t="s">
        <v>151</v>
      </c>
      <c r="Y78" s="212"/>
      <c r="Z78" s="212"/>
      <c r="AA78" s="212"/>
      <c r="AB78" s="212"/>
      <c r="AC78" s="212"/>
      <c r="AD78" s="212"/>
      <c r="AE78" s="79"/>
      <c r="AF78" s="79"/>
      <c r="AG78" s="79"/>
    </row>
    <row r="79" spans="1:34" ht="6" customHeight="1"/>
    <row r="80" spans="1:34" ht="85.5" customHeight="1">
      <c r="B80" s="200" t="s">
        <v>152</v>
      </c>
      <c r="C80" s="201"/>
      <c r="D80" s="201"/>
      <c r="E80" s="201"/>
      <c r="F80" s="201"/>
      <c r="G80" s="201"/>
      <c r="H80" s="201"/>
      <c r="I80" s="201"/>
      <c r="J80" s="201"/>
      <c r="K80" s="201"/>
      <c r="L80" s="201"/>
      <c r="M80" s="201"/>
      <c r="N80" s="201"/>
      <c r="O80" s="201"/>
      <c r="P80" s="201"/>
      <c r="Q80" s="201"/>
      <c r="R80" s="201"/>
      <c r="S80" s="201"/>
      <c r="T80" s="201"/>
      <c r="U80" s="202"/>
      <c r="V80" s="203"/>
      <c r="W80" s="203"/>
      <c r="X80" s="204" t="s">
        <v>153</v>
      </c>
      <c r="Y80" s="205"/>
      <c r="Z80" s="205"/>
      <c r="AA80" s="205"/>
      <c r="AB80" s="205"/>
      <c r="AC80" s="205"/>
      <c r="AD80" s="205"/>
    </row>
    <row r="81" spans="24:24">
      <c r="X81" s="80"/>
    </row>
    <row r="114" spans="1:1" ht="35.25">
      <c r="A114" s="120"/>
    </row>
    <row r="115" spans="1:1">
      <c r="A115" s="121"/>
    </row>
    <row r="116" spans="1:1" ht="20.25">
      <c r="A116" s="122"/>
    </row>
  </sheetData>
  <sheetProtection password="E929" sheet="1" objects="1" scenarios="1" selectLockedCells="1"/>
  <mergeCells count="144">
    <mergeCell ref="B68:C68"/>
    <mergeCell ref="V64:Y64"/>
    <mergeCell ref="V65:Y65"/>
    <mergeCell ref="Z58:AC67"/>
    <mergeCell ref="D65:F65"/>
    <mergeCell ref="D66:F66"/>
    <mergeCell ref="D67:U67"/>
    <mergeCell ref="G61:U61"/>
    <mergeCell ref="R55:Y55"/>
    <mergeCell ref="Z52:AD55"/>
    <mergeCell ref="D62:F62"/>
    <mergeCell ref="D63:F63"/>
    <mergeCell ref="D64:F64"/>
    <mergeCell ref="V68:Y68"/>
    <mergeCell ref="Z68:AC68"/>
    <mergeCell ref="Z44:AB44"/>
    <mergeCell ref="H50:AD50"/>
    <mergeCell ref="V78:W78"/>
    <mergeCell ref="D48:J48"/>
    <mergeCell ref="K48:M48"/>
    <mergeCell ref="U48:X48"/>
    <mergeCell ref="Y48:AA48"/>
    <mergeCell ref="G59:U59"/>
    <mergeCell ref="G60:U60"/>
    <mergeCell ref="G62:U62"/>
    <mergeCell ref="B70:U70"/>
    <mergeCell ref="G65:U65"/>
    <mergeCell ref="G66:U66"/>
    <mergeCell ref="V69:AC69"/>
    <mergeCell ref="B72:N72"/>
    <mergeCell ref="O72:P72"/>
    <mergeCell ref="V61:Y61"/>
    <mergeCell ref="D68:U68"/>
    <mergeCell ref="B57:C57"/>
    <mergeCell ref="D57:F57"/>
    <mergeCell ref="D58:F58"/>
    <mergeCell ref="D59:F59"/>
    <mergeCell ref="D60:F60"/>
    <mergeCell ref="D61:F61"/>
    <mergeCell ref="A44:Q44"/>
    <mergeCell ref="D16:H16"/>
    <mergeCell ref="I16:M16"/>
    <mergeCell ref="J55:M55"/>
    <mergeCell ref="A46:AD46"/>
    <mergeCell ref="Q72:AD72"/>
    <mergeCell ref="A51:G51"/>
    <mergeCell ref="B55:E55"/>
    <mergeCell ref="B69:U69"/>
    <mergeCell ref="R28:AA28"/>
    <mergeCell ref="A30:T30"/>
    <mergeCell ref="W30:Z30"/>
    <mergeCell ref="G64:U64"/>
    <mergeCell ref="F55:I55"/>
    <mergeCell ref="H49:M49"/>
    <mergeCell ref="AC21:AD21"/>
    <mergeCell ref="D18:K18"/>
    <mergeCell ref="A40:I40"/>
    <mergeCell ref="H51:AD51"/>
    <mergeCell ref="A49:G49"/>
    <mergeCell ref="J40:O40"/>
    <mergeCell ref="B58:C67"/>
    <mergeCell ref="A38:AD38"/>
    <mergeCell ref="A42:AD42"/>
    <mergeCell ref="M12:R13"/>
    <mergeCell ref="AA30:AD30"/>
    <mergeCell ref="U30:V30"/>
    <mergeCell ref="A28:O28"/>
    <mergeCell ref="A32:T32"/>
    <mergeCell ref="G21:L21"/>
    <mergeCell ref="P40:AD40"/>
    <mergeCell ref="A18:C19"/>
    <mergeCell ref="AA31:AD31"/>
    <mergeCell ref="N16:R16"/>
    <mergeCell ref="S16:AD16"/>
    <mergeCell ref="A12:C13"/>
    <mergeCell ref="J12:L13"/>
    <mergeCell ref="D12:I13"/>
    <mergeCell ref="A50:G50"/>
    <mergeCell ref="G58:U58"/>
    <mergeCell ref="N49:V49"/>
    <mergeCell ref="N55:Q55"/>
    <mergeCell ref="Z57:AC57"/>
    <mergeCell ref="V57:Y57"/>
    <mergeCell ref="A15:C16"/>
    <mergeCell ref="D15:H15"/>
    <mergeCell ref="I15:M15"/>
    <mergeCell ref="N15:R15"/>
    <mergeCell ref="P18:AD18"/>
    <mergeCell ref="P19:AD19"/>
    <mergeCell ref="S15:AD15"/>
    <mergeCell ref="L18:O18"/>
    <mergeCell ref="L19:O19"/>
    <mergeCell ref="N24:O24"/>
    <mergeCell ref="T21:AB21"/>
    <mergeCell ref="U32:X32"/>
    <mergeCell ref="G22:L22"/>
    <mergeCell ref="R44:W44"/>
    <mergeCell ref="M21:O21"/>
    <mergeCell ref="P21:S21"/>
    <mergeCell ref="A21:F21"/>
    <mergeCell ref="A34:AD34"/>
    <mergeCell ref="U5:AC7"/>
    <mergeCell ref="A2:AD2"/>
    <mergeCell ref="A9:C10"/>
    <mergeCell ref="D9:D10"/>
    <mergeCell ref="E9:E10"/>
    <mergeCell ref="F9:F10"/>
    <mergeCell ref="K9:K10"/>
    <mergeCell ref="L9:L10"/>
    <mergeCell ref="M9:M10"/>
    <mergeCell ref="N9:P10"/>
    <mergeCell ref="Q9:AD10"/>
    <mergeCell ref="H4:P4"/>
    <mergeCell ref="G9:G10"/>
    <mergeCell ref="H9:H10"/>
    <mergeCell ref="I9:I10"/>
    <mergeCell ref="J9:J10"/>
    <mergeCell ref="A4:C4"/>
    <mergeCell ref="D4:G4"/>
    <mergeCell ref="D5:K7"/>
    <mergeCell ref="B80:U80"/>
    <mergeCell ref="V80:W80"/>
    <mergeCell ref="X80:AD80"/>
    <mergeCell ref="A24:M24"/>
    <mergeCell ref="P24:AD24"/>
    <mergeCell ref="B78:U78"/>
    <mergeCell ref="X76:AD76"/>
    <mergeCell ref="X78:AD78"/>
    <mergeCell ref="V76:W76"/>
    <mergeCell ref="P28:Q28"/>
    <mergeCell ref="B76:U76"/>
    <mergeCell ref="A48:C48"/>
    <mergeCell ref="V66:Y66"/>
    <mergeCell ref="V67:Y67"/>
    <mergeCell ref="V70:AC70"/>
    <mergeCell ref="G57:U57"/>
    <mergeCell ref="V62:Y62"/>
    <mergeCell ref="V63:Y63"/>
    <mergeCell ref="V58:Y58"/>
    <mergeCell ref="V59:Y59"/>
    <mergeCell ref="V60:Y60"/>
    <mergeCell ref="A74:AD74"/>
    <mergeCell ref="G63:U63"/>
    <mergeCell ref="R48:T48"/>
  </mergeCells>
  <phoneticPr fontId="2"/>
  <conditionalFormatting sqref="P21:S21">
    <cfRule type="expression" dxfId="33" priority="4">
      <formula>AND(OR(G21="病院（医科）",G21="病院（歯科）",G21="有床診療所（医科）",G21="有床診療所（歯科）"),P21&lt;&gt;"")</formula>
    </cfRule>
    <cfRule type="expression" dxfId="32" priority="17">
      <formula>OR(G21="病院（医科）",G21="病院（歯科）",G21="有床診療所（医科）",G21="有床診療所（歯科）")</formula>
    </cfRule>
  </conditionalFormatting>
  <conditionalFormatting sqref="G22:L22">
    <cfRule type="containsText" dxfId="31" priority="21" operator="containsText" text="病床数">
      <formula>NOT(ISERROR(SEARCH("病床数",G22)))</formula>
    </cfRule>
  </conditionalFormatting>
  <conditionalFormatting sqref="Q9:AD10">
    <cfRule type="containsText" dxfId="30" priority="19" operator="containsText" text="表示されない場合は">
      <formula>NOT(ISERROR(SEARCH("表示されない場合は",Q9)))</formula>
    </cfRule>
    <cfRule type="containsText" dxfId="29" priority="20" operator="containsText" text="医療機関コード、１０桁を">
      <formula>NOT(ISERROR(SEARCH("医療機関コード、１０桁を",Q9)))</formula>
    </cfRule>
  </conditionalFormatting>
  <conditionalFormatting sqref="V70">
    <cfRule type="cellIs" dxfId="28" priority="27" operator="greaterThan">
      <formula>$R$44</formula>
    </cfRule>
  </conditionalFormatting>
  <conditionalFormatting sqref="R44:W44">
    <cfRule type="expression" dxfId="27" priority="16">
      <formula>$P$28&lt;&gt;"はい"</formula>
    </cfRule>
  </conditionalFormatting>
  <conditionalFormatting sqref="U32:X32">
    <cfRule type="expression" dxfId="26" priority="15">
      <formula>$P$28&lt;&gt;"はい"</formula>
    </cfRule>
  </conditionalFormatting>
  <conditionalFormatting sqref="U5">
    <cfRule type="notContainsBlanks" dxfId="25" priority="28">
      <formula>LEN(TRIM(U5))&gt;0</formula>
    </cfRule>
  </conditionalFormatting>
  <conditionalFormatting sqref="AA30">
    <cfRule type="expression" dxfId="24" priority="13">
      <formula>AND($P$28="はい",$U$30="いいえ")</formula>
    </cfRule>
  </conditionalFormatting>
  <conditionalFormatting sqref="U30:V30">
    <cfRule type="expression" dxfId="23" priority="6">
      <formula>AND(P28="はい",U30&lt;&gt;"")</formula>
    </cfRule>
    <cfRule type="expression" dxfId="22" priority="9">
      <formula>$P$28="はい"</formula>
    </cfRule>
  </conditionalFormatting>
  <conditionalFormatting sqref="D9:M10 Q9:AD10 D12:I13 M12:R13 D16:AD16 H19:AD19 D19:F19 G21:L21 AC21:AD21 N24:O24 P28:Q28 D48:J48 N48:Q48 U48:X48 AB48:AD48 H49:M49 W49:AD49 H50:AD51 F55:I55 N55:Q55 Z68:AC68 O72:P72 V76:W76 V78:W78 V80:W80 G58:Y60 V61:Y61 G61:U62">
    <cfRule type="notContainsBlanks" dxfId="21" priority="8">
      <formula>LEN(TRIM(D9))&gt;0</formula>
    </cfRule>
  </conditionalFormatting>
  <conditionalFormatting sqref="D4:G4">
    <cfRule type="notContainsBlanks" dxfId="20" priority="7">
      <formula>LEN(TRIM(D4))&gt;0</formula>
    </cfRule>
  </conditionalFormatting>
  <conditionalFormatting sqref="AA30:AD30">
    <cfRule type="expression" dxfId="19" priority="5">
      <formula>AND(P28="はい",U30="いいえ",AA30&lt;&gt;"")</formula>
    </cfRule>
  </conditionalFormatting>
  <conditionalFormatting sqref="D5">
    <cfRule type="expression" dxfId="18" priority="3">
      <formula>$D$4&gt;=44256</formula>
    </cfRule>
  </conditionalFormatting>
  <conditionalFormatting sqref="Z52:AD55">
    <cfRule type="notContainsBlanks" dxfId="17" priority="2">
      <formula>LEN(TRIM(Z52))&gt;0</formula>
    </cfRule>
  </conditionalFormatting>
  <conditionalFormatting sqref="G63:Y66 V62:Y62">
    <cfRule type="notContainsBlanks" dxfId="16" priority="1">
      <formula>LEN(TRIM(G62))&gt;0</formula>
    </cfRule>
  </conditionalFormatting>
  <dataValidations xWindow="643" yWindow="623" count="15">
    <dataValidation type="list" allowBlank="1" showInputMessage="1" showErrorMessage="1" sqref="V73 M23:N23 Q77:R77 S29:T29 S31:T31">
      <formula1>"　,はい,いいえ"</formula1>
    </dataValidation>
    <dataValidation type="whole" operator="greaterThanOrEqual" allowBlank="1" showInputMessage="1" showErrorMessage="1" error="数字を入力してください。" sqref="AA30:AD30 P21:S21">
      <formula1>0</formula1>
    </dataValidation>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imeMode="disabled" allowBlank="1" showInputMessage="1" showErrorMessage="1" sqref="D9:M10 N48:Q48 AB48:AD48">
      <formula1>0</formula1>
      <formula2>9</formula2>
    </dataValidation>
    <dataValidation imeMode="disabled" allowBlank="1" showInputMessage="1" showErrorMessage="1" sqref="N16:R16"/>
    <dataValidation type="list" allowBlank="1" showInputMessage="1" showErrorMessage="1" sqref="H49:M49">
      <formula1>"1,2,6"</formula1>
    </dataValidation>
    <dataValidation imeMode="fullKatakana" allowBlank="1" showInputMessage="1" showErrorMessage="1" sqref="H50:AD50"/>
    <dataValidation type="whole" imeMode="disabled" operator="greaterThanOrEqual" allowBlank="1" showInputMessage="1" showErrorMessage="1" error="数字を入力してください。" sqref="Z68:AC68 V58:Y66">
      <formula1>0</formula1>
    </dataValidation>
    <dataValidation type="list" allowBlank="1" showInputMessage="1" showErrorMessage="1" sqref="G45:L45">
      <formula1>"病院,有床診療所（医科）,有床診療所（歯科）,無床診療所（医科）,無床診療所（歯科）,薬局,訪問看護ステーション,助産所"</formula1>
    </dataValidation>
    <dataValidation type="list" allowBlank="1" showInputMessage="1" showErrorMessage="1" sqref="V78:W78 AC21:AD21 V76:W76 V80:W80">
      <formula1>"はい"</formula1>
    </dataValidation>
    <dataValidation type="list" allowBlank="1" showInputMessage="1" showErrorMessage="1" sqref="N24:O24 P28:Q28 U30:V30">
      <formula1>"はい,いいえ"</formula1>
    </dataValidation>
    <dataValidation type="list" allowBlank="1" showInputMessage="1" showErrorMessage="1" sqref="O72:P72">
      <formula1>",はい,いいえ"</formula1>
    </dataValidation>
    <dataValidation type="whole" allowBlank="1" showInputMessage="1" showErrorMessage="1" error="数字（0～9）を入力してください。" sqref="H19:K19 D19:F19">
      <formula1>0</formula1>
      <formula2>9</formula2>
    </dataValidation>
    <dataValidation type="date" allowBlank="1" showInputMessage="1" showErrorMessage="1" sqref="F55:I55 N55:Q55">
      <formula1>44180</formula1>
      <formula2>44286</formula2>
    </dataValidation>
    <dataValidation type="whole" imeMode="disabled" allowBlank="1" showInputMessage="1" showErrorMessage="1" error="数字を入力してください" sqref="W49:AD49">
      <formula1>0</formula1>
      <formula2>9</formula2>
    </dataValidation>
  </dataValidations>
  <pageMargins left="0.70866141732283472" right="0.70866141732283472" top="0.74803149606299213" bottom="0.47244094488188981" header="0.31496062992125984" footer="0.31496062992125984"/>
  <pageSetup paperSize="9"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O7" sqref="O7:Q7"/>
    </sheetView>
  </sheetViews>
  <sheetFormatPr defaultRowHeight="18.75"/>
  <cols>
    <col min="1" max="16384" width="9" style="87"/>
  </cols>
  <sheetData>
    <row r="1" spans="1:30" ht="30" customHeight="1">
      <c r="A1" s="132" t="s">
        <v>277</v>
      </c>
    </row>
    <row r="2" spans="1:30" ht="39.75">
      <c r="A2" s="370" t="s">
        <v>133</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3" spans="1:30" ht="7.5" customHeight="1"/>
    <row r="4" spans="1:30" ht="23.25" customHeight="1">
      <c r="A4" s="372" t="s">
        <v>26</v>
      </c>
      <c r="B4" s="373"/>
      <c r="C4" s="373"/>
      <c r="D4" s="376" t="str">
        <f>IF(別紙!D9="","",別紙!D9)</f>
        <v/>
      </c>
      <c r="E4" s="376" t="str">
        <f>IF(別紙!E9="","",別紙!E9)</f>
        <v/>
      </c>
      <c r="F4" s="376" t="str">
        <f>IF(別紙!F9="","",別紙!F9)</f>
        <v/>
      </c>
      <c r="G4" s="376" t="str">
        <f>IF(別紙!G9="","",別紙!G9)</f>
        <v/>
      </c>
      <c r="H4" s="376" t="str">
        <f>IF(別紙!H9="","",別紙!H9)</f>
        <v/>
      </c>
      <c r="I4" s="376" t="str">
        <f>IF(別紙!I9="","",別紙!I9)</f>
        <v/>
      </c>
      <c r="J4" s="376" t="str">
        <f>IF(別紙!J9="","",別紙!J9)</f>
        <v/>
      </c>
      <c r="K4" s="376" t="str">
        <f>IF(別紙!K9="","",別紙!K9)</f>
        <v/>
      </c>
      <c r="L4" s="376" t="str">
        <f>IF(別紙!L9="","",別紙!L9)</f>
        <v/>
      </c>
      <c r="M4" s="376" t="str">
        <f>IF(別紙!M9="","",別紙!M9)</f>
        <v/>
      </c>
      <c r="N4" s="378" t="s">
        <v>0</v>
      </c>
      <c r="O4" s="379"/>
      <c r="P4" s="379"/>
      <c r="Q4" s="381" t="str">
        <f>IF(別紙!Q9="","",別紙!Q9)</f>
        <v/>
      </c>
      <c r="R4" s="381"/>
      <c r="S4" s="381"/>
      <c r="T4" s="381"/>
      <c r="U4" s="381"/>
      <c r="V4" s="381"/>
      <c r="W4" s="381"/>
      <c r="X4" s="381"/>
      <c r="Y4" s="381"/>
      <c r="Z4" s="381"/>
      <c r="AA4" s="381"/>
      <c r="AB4" s="381"/>
      <c r="AC4" s="381"/>
      <c r="AD4" s="381"/>
    </row>
    <row r="5" spans="1:30" ht="23.25" customHeight="1">
      <c r="A5" s="374"/>
      <c r="B5" s="375"/>
      <c r="C5" s="375"/>
      <c r="D5" s="377"/>
      <c r="E5" s="377"/>
      <c r="F5" s="377"/>
      <c r="G5" s="377"/>
      <c r="H5" s="377"/>
      <c r="I5" s="377"/>
      <c r="J5" s="377"/>
      <c r="K5" s="377"/>
      <c r="L5" s="377"/>
      <c r="M5" s="377"/>
      <c r="N5" s="380"/>
      <c r="O5" s="380"/>
      <c r="P5" s="380"/>
      <c r="Q5" s="381"/>
      <c r="R5" s="381"/>
      <c r="S5" s="381"/>
      <c r="T5" s="381"/>
      <c r="U5" s="381"/>
      <c r="V5" s="381"/>
      <c r="W5" s="381"/>
      <c r="X5" s="381"/>
      <c r="Y5" s="381"/>
      <c r="Z5" s="381"/>
      <c r="AA5" s="381"/>
      <c r="AB5" s="381"/>
      <c r="AC5" s="381"/>
      <c r="AD5" s="381"/>
    </row>
    <row r="6" spans="1:30" s="84" customFormat="1" ht="6" customHeight="1">
      <c r="A6" s="86"/>
      <c r="B6" s="86"/>
      <c r="C6" s="86"/>
      <c r="D6" s="71"/>
      <c r="E6" s="71"/>
      <c r="F6" s="71"/>
      <c r="G6" s="71"/>
      <c r="H6" s="71"/>
      <c r="I6" s="71"/>
      <c r="J6" s="71"/>
      <c r="K6" s="71"/>
      <c r="L6" s="71"/>
      <c r="M6" s="71"/>
      <c r="N6" s="85"/>
      <c r="O6" s="85"/>
      <c r="P6" s="85"/>
      <c r="Q6" s="133"/>
      <c r="R6" s="133"/>
      <c r="S6" s="133"/>
      <c r="T6" s="133"/>
      <c r="U6" s="133"/>
      <c r="V6" s="133"/>
      <c r="W6" s="133"/>
      <c r="X6" s="133"/>
      <c r="Y6" s="133"/>
      <c r="Z6" s="133"/>
      <c r="AA6" s="133"/>
      <c r="AB6" s="133"/>
      <c r="AC6" s="133"/>
      <c r="AD6" s="133"/>
    </row>
    <row r="7" spans="1:30" ht="51.75" customHeight="1">
      <c r="A7" s="382" t="s">
        <v>158</v>
      </c>
      <c r="B7" s="383"/>
      <c r="C7" s="383"/>
      <c r="D7" s="383"/>
      <c r="E7" s="383"/>
      <c r="F7" s="384">
        <f>IF(別紙!V70="","",別紙!V70)</f>
        <v>0</v>
      </c>
      <c r="G7" s="384"/>
      <c r="H7" s="385"/>
      <c r="J7" s="382" t="s">
        <v>131</v>
      </c>
      <c r="K7" s="383"/>
      <c r="L7" s="383"/>
      <c r="M7" s="383"/>
      <c r="N7" s="383"/>
      <c r="O7" s="386"/>
      <c r="P7" s="386"/>
      <c r="Q7" s="387"/>
      <c r="S7" s="134" t="str">
        <f>IF(O7&lt;F7,"領収書等の合計額が補助申請額より少ない額です。ご確認ください。","")</f>
        <v/>
      </c>
    </row>
    <row r="8" spans="1:30" ht="7.5" customHeight="1"/>
    <row r="9" spans="1:30" ht="109.5" customHeight="1">
      <c r="A9" s="105"/>
      <c r="B9" s="388" t="s">
        <v>137</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105"/>
    </row>
    <row r="10" spans="1:30" ht="27.75"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row>
    <row r="11" spans="1:30" s="139" customFormat="1" ht="43.5" customHeight="1" thickTop="1">
      <c r="A11" s="136" t="s">
        <v>138</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8"/>
      <c r="Z11" s="138"/>
      <c r="AA11" s="138"/>
      <c r="AB11" s="138"/>
      <c r="AC11" s="138"/>
      <c r="AD11" s="138"/>
    </row>
    <row r="12" spans="1:30">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row>
    <row r="13" spans="1:30" ht="30">
      <c r="A13" s="141" t="s">
        <v>132</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row>
    <row r="14" spans="1:30" ht="25.5">
      <c r="A14" s="142"/>
      <c r="B14" s="142" t="s">
        <v>134</v>
      </c>
      <c r="C14" s="140"/>
      <c r="D14" s="140"/>
      <c r="E14" s="140"/>
      <c r="F14" s="140"/>
      <c r="G14" s="140"/>
      <c r="H14" s="140"/>
      <c r="I14" s="140"/>
      <c r="J14" s="142" t="s">
        <v>135</v>
      </c>
      <c r="K14" s="140"/>
      <c r="L14" s="140"/>
      <c r="M14" s="140"/>
      <c r="N14" s="140"/>
      <c r="O14" s="140"/>
      <c r="P14" s="140"/>
      <c r="Q14" s="140"/>
      <c r="R14" s="140"/>
      <c r="S14" s="140"/>
      <c r="T14" s="142" t="s">
        <v>136</v>
      </c>
      <c r="U14" s="140"/>
      <c r="V14" s="140"/>
      <c r="W14" s="140"/>
      <c r="X14" s="140"/>
    </row>
    <row r="15" spans="1:30">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row>
    <row r="16" spans="1:30">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row>
    <row r="17" spans="1:24">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row>
    <row r="18" spans="1:24">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row>
    <row r="19" spans="1:24">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1:24">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1:24">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row>
    <row r="22" spans="1:24">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row>
    <row r="23" spans="1:24">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row>
    <row r="24" spans="1:24">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row>
    <row r="25" spans="1:24">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row>
    <row r="27" spans="1:24">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row>
    <row r="28" spans="1:24">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row>
    <row r="29" spans="1:24">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row>
    <row r="30" spans="1:24">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row>
    <row r="31" spans="1:24">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row>
    <row r="32" spans="1:24">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row>
    <row r="33" spans="1:24">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row>
    <row r="34" spans="1:24">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row>
    <row r="35" spans="1:24">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row>
    <row r="36" spans="1:24">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row>
    <row r="42" spans="1:24" ht="25.5">
      <c r="B42" s="142"/>
    </row>
  </sheetData>
  <sheetProtection password="E929" sheet="1" objects="1" scenarios="1" selectLockedCells="1"/>
  <mergeCells count="19">
    <mergeCell ref="A7:E7"/>
    <mergeCell ref="F7:H7"/>
    <mergeCell ref="J7:N7"/>
    <mergeCell ref="O7:Q7"/>
    <mergeCell ref="B9:AC9"/>
    <mergeCell ref="A2:AD2"/>
    <mergeCell ref="A4:C5"/>
    <mergeCell ref="D4:D5"/>
    <mergeCell ref="E4:E5"/>
    <mergeCell ref="F4:F5"/>
    <mergeCell ref="M4:M5"/>
    <mergeCell ref="N4:P5"/>
    <mergeCell ref="Q4:AD5"/>
    <mergeCell ref="G4:G5"/>
    <mergeCell ref="H4:H5"/>
    <mergeCell ref="I4:I5"/>
    <mergeCell ref="J4:J5"/>
    <mergeCell ref="K4:K5"/>
    <mergeCell ref="L4:L5"/>
  </mergeCells>
  <phoneticPr fontId="2"/>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F29"/>
  <sheetViews>
    <sheetView view="pageBreakPreview" zoomScale="60" zoomScaleNormal="100" workbookViewId="0">
      <selection activeCell="H18" sqref="H18"/>
    </sheetView>
  </sheetViews>
  <sheetFormatPr defaultRowHeight="18.75"/>
  <cols>
    <col min="1" max="1" width="12.5" customWidth="1"/>
    <col min="3" max="3" width="12.5" customWidth="1"/>
    <col min="5" max="5" width="12.5" customWidth="1"/>
  </cols>
  <sheetData>
    <row r="2" spans="1:6" ht="24">
      <c r="A2" s="12" t="s">
        <v>141</v>
      </c>
    </row>
    <row r="4" spans="1:6" ht="27" customHeight="1" thickBot="1">
      <c r="A4" s="12" t="s">
        <v>139</v>
      </c>
    </row>
    <row r="5" spans="1:6" ht="19.5">
      <c r="A5" s="13" t="s">
        <v>68</v>
      </c>
      <c r="B5" s="14" t="s">
        <v>69</v>
      </c>
      <c r="C5" s="13" t="s">
        <v>68</v>
      </c>
      <c r="D5" s="15" t="s">
        <v>69</v>
      </c>
      <c r="E5" s="13" t="s">
        <v>68</v>
      </c>
      <c r="F5" s="15" t="s">
        <v>69</v>
      </c>
    </row>
    <row r="6" spans="1:6" ht="19.5">
      <c r="A6" s="16" t="s">
        <v>70</v>
      </c>
      <c r="B6" s="17">
        <v>1</v>
      </c>
      <c r="C6" s="16" t="s">
        <v>71</v>
      </c>
      <c r="D6" s="18">
        <v>17</v>
      </c>
      <c r="E6" s="16" t="s">
        <v>72</v>
      </c>
      <c r="F6" s="18">
        <v>33</v>
      </c>
    </row>
    <row r="7" spans="1:6" ht="19.5">
      <c r="A7" s="16" t="s">
        <v>73</v>
      </c>
      <c r="B7" s="17">
        <v>2</v>
      </c>
      <c r="C7" s="16" t="s">
        <v>74</v>
      </c>
      <c r="D7" s="18">
        <v>18</v>
      </c>
      <c r="E7" s="16" t="s">
        <v>75</v>
      </c>
      <c r="F7" s="18">
        <v>34</v>
      </c>
    </row>
    <row r="8" spans="1:6" ht="19.5">
      <c r="A8" s="16" t="s">
        <v>76</v>
      </c>
      <c r="B8" s="17">
        <v>3</v>
      </c>
      <c r="C8" s="16" t="s">
        <v>77</v>
      </c>
      <c r="D8" s="18">
        <v>19</v>
      </c>
      <c r="E8" s="16" t="s">
        <v>78</v>
      </c>
      <c r="F8" s="18">
        <v>35</v>
      </c>
    </row>
    <row r="9" spans="1:6" ht="19.5">
      <c r="A9" s="16" t="s">
        <v>79</v>
      </c>
      <c r="B9" s="17">
        <v>4</v>
      </c>
      <c r="C9" s="16" t="s">
        <v>80</v>
      </c>
      <c r="D9" s="18">
        <v>20</v>
      </c>
      <c r="E9" s="16" t="s">
        <v>81</v>
      </c>
      <c r="F9" s="18">
        <v>36</v>
      </c>
    </row>
    <row r="10" spans="1:6" ht="19.5">
      <c r="A10" s="16" t="s">
        <v>82</v>
      </c>
      <c r="B10" s="17">
        <v>5</v>
      </c>
      <c r="C10" s="16" t="s">
        <v>83</v>
      </c>
      <c r="D10" s="18">
        <v>21</v>
      </c>
      <c r="E10" s="16" t="s">
        <v>84</v>
      </c>
      <c r="F10" s="18">
        <v>37</v>
      </c>
    </row>
    <row r="11" spans="1:6" ht="19.5">
      <c r="A11" s="16" t="s">
        <v>85</v>
      </c>
      <c r="B11" s="17">
        <v>6</v>
      </c>
      <c r="C11" s="16" t="s">
        <v>86</v>
      </c>
      <c r="D11" s="18">
        <v>22</v>
      </c>
      <c r="E11" s="16" t="s">
        <v>87</v>
      </c>
      <c r="F11" s="18">
        <v>38</v>
      </c>
    </row>
    <row r="12" spans="1:6" ht="19.5">
      <c r="A12" s="16" t="s">
        <v>88</v>
      </c>
      <c r="B12" s="17">
        <v>7</v>
      </c>
      <c r="C12" s="16" t="s">
        <v>89</v>
      </c>
      <c r="D12" s="18">
        <v>23</v>
      </c>
      <c r="E12" s="16" t="s">
        <v>90</v>
      </c>
      <c r="F12" s="18">
        <v>39</v>
      </c>
    </row>
    <row r="13" spans="1:6" ht="19.5">
      <c r="A13" s="16" t="s">
        <v>91</v>
      </c>
      <c r="B13" s="17">
        <v>8</v>
      </c>
      <c r="C13" s="16" t="s">
        <v>92</v>
      </c>
      <c r="D13" s="18">
        <v>24</v>
      </c>
      <c r="E13" s="16" t="s">
        <v>93</v>
      </c>
      <c r="F13" s="18">
        <v>40</v>
      </c>
    </row>
    <row r="14" spans="1:6" ht="19.5">
      <c r="A14" s="16" t="s">
        <v>94</v>
      </c>
      <c r="B14" s="17">
        <v>9</v>
      </c>
      <c r="C14" s="16" t="s">
        <v>95</v>
      </c>
      <c r="D14" s="18">
        <v>25</v>
      </c>
      <c r="E14" s="16" t="s">
        <v>96</v>
      </c>
      <c r="F14" s="18">
        <v>41</v>
      </c>
    </row>
    <row r="15" spans="1:6" ht="19.5">
      <c r="A15" s="16" t="s">
        <v>97</v>
      </c>
      <c r="B15" s="17">
        <v>10</v>
      </c>
      <c r="C15" s="16" t="s">
        <v>98</v>
      </c>
      <c r="D15" s="18">
        <v>26</v>
      </c>
      <c r="E15" s="16" t="s">
        <v>281</v>
      </c>
      <c r="F15" s="18">
        <v>42</v>
      </c>
    </row>
    <row r="16" spans="1:6" ht="19.5">
      <c r="A16" s="16" t="s">
        <v>99</v>
      </c>
      <c r="B16" s="17">
        <v>11</v>
      </c>
      <c r="C16" s="16" t="s">
        <v>100</v>
      </c>
      <c r="D16" s="18">
        <v>27</v>
      </c>
      <c r="E16" s="16" t="s">
        <v>101</v>
      </c>
      <c r="F16" s="18">
        <v>43</v>
      </c>
    </row>
    <row r="17" spans="1:6" ht="19.5">
      <c r="A17" s="16" t="s">
        <v>102</v>
      </c>
      <c r="B17" s="17">
        <v>12</v>
      </c>
      <c r="C17" s="16" t="s">
        <v>103</v>
      </c>
      <c r="D17" s="18">
        <v>28</v>
      </c>
      <c r="E17" s="16" t="s">
        <v>104</v>
      </c>
      <c r="F17" s="18">
        <v>44</v>
      </c>
    </row>
    <row r="18" spans="1:6" ht="19.5">
      <c r="A18" s="16" t="s">
        <v>4</v>
      </c>
      <c r="B18" s="17">
        <v>13</v>
      </c>
      <c r="C18" s="16" t="s">
        <v>105</v>
      </c>
      <c r="D18" s="18">
        <v>29</v>
      </c>
      <c r="E18" s="16" t="s">
        <v>106</v>
      </c>
      <c r="F18" s="18">
        <v>45</v>
      </c>
    </row>
    <row r="19" spans="1:6" ht="19.5">
      <c r="A19" s="16" t="s">
        <v>107</v>
      </c>
      <c r="B19" s="17">
        <v>14</v>
      </c>
      <c r="C19" s="16" t="s">
        <v>108</v>
      </c>
      <c r="D19" s="18">
        <v>30</v>
      </c>
      <c r="E19" s="16" t="s">
        <v>109</v>
      </c>
      <c r="F19" s="18">
        <v>46</v>
      </c>
    </row>
    <row r="20" spans="1:6" ht="20.25" thickBot="1">
      <c r="A20" s="16" t="s">
        <v>110</v>
      </c>
      <c r="B20" s="17">
        <v>15</v>
      </c>
      <c r="C20" s="16" t="s">
        <v>111</v>
      </c>
      <c r="D20" s="18">
        <v>31</v>
      </c>
      <c r="E20" s="19" t="s">
        <v>112</v>
      </c>
      <c r="F20" s="20">
        <v>47</v>
      </c>
    </row>
    <row r="21" spans="1:6" ht="20.25" thickBot="1">
      <c r="A21" s="19" t="s">
        <v>113</v>
      </c>
      <c r="B21" s="21">
        <v>16</v>
      </c>
      <c r="C21" s="19" t="s">
        <v>114</v>
      </c>
      <c r="D21" s="20">
        <v>32</v>
      </c>
      <c r="E21" s="22"/>
      <c r="F21" s="22"/>
    </row>
    <row r="23" spans="1:6" ht="24.75" thickBot="1">
      <c r="A23" s="12" t="s">
        <v>140</v>
      </c>
    </row>
    <row r="24" spans="1:6" ht="19.5">
      <c r="A24" s="23" t="s">
        <v>115</v>
      </c>
      <c r="B24" s="24" t="s">
        <v>69</v>
      </c>
    </row>
    <row r="25" spans="1:6" ht="19.5">
      <c r="A25" s="25" t="s">
        <v>116</v>
      </c>
      <c r="B25" s="26">
        <v>0</v>
      </c>
    </row>
    <row r="26" spans="1:6" ht="19.5">
      <c r="A26" s="25" t="s">
        <v>117</v>
      </c>
      <c r="B26" s="26">
        <v>1</v>
      </c>
    </row>
    <row r="27" spans="1:6" ht="19.5">
      <c r="A27" s="25" t="s">
        <v>118</v>
      </c>
      <c r="B27" s="26">
        <v>3</v>
      </c>
    </row>
    <row r="28" spans="1:6" ht="19.5">
      <c r="A28" s="25" t="s">
        <v>119</v>
      </c>
      <c r="B28" s="26">
        <v>4</v>
      </c>
    </row>
    <row r="29" spans="1:6" ht="20.25" thickBot="1">
      <c r="A29" s="27" t="s">
        <v>120</v>
      </c>
      <c r="B29" s="28">
        <v>6</v>
      </c>
    </row>
  </sheetData>
  <phoneticPr fontId="2"/>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
  <sheetViews>
    <sheetView view="pageBreakPreview" zoomScale="60" zoomScaleNormal="100" workbookViewId="0">
      <selection activeCell="R25" sqref="R25"/>
    </sheetView>
  </sheetViews>
  <sheetFormatPr defaultRowHeight="18.75"/>
  <sheetData/>
  <phoneticPr fontId="2"/>
  <pageMargins left="0.7" right="0.7" top="0.75" bottom="0.75" header="0.3" footer="0.3"/>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I29"/>
  <sheetViews>
    <sheetView showGridLines="0" view="pageBreakPreview" zoomScale="70" zoomScaleNormal="100" zoomScaleSheetLayoutView="70" workbookViewId="0">
      <selection activeCell="Q8" sqref="Q8"/>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t="str">
        <f>IF(AND(別紙!N24="はい",OR(別紙!G21="無床診療所（医科）",別紙!G21="無床診療所（歯科）",別紙!P21&lt;=14)),"診療・検査医療機関","")</f>
        <v/>
      </c>
    </row>
    <row r="2" spans="1:9" ht="18" customHeight="1">
      <c r="A2" s="1" t="s">
        <v>284</v>
      </c>
      <c r="I2" s="5"/>
    </row>
    <row r="4" spans="1:9" ht="18" customHeight="1">
      <c r="H4" s="3"/>
      <c r="I4" s="4" t="s">
        <v>229</v>
      </c>
    </row>
    <row r="5" spans="1:9" ht="18" customHeight="1">
      <c r="H5" s="151">
        <v>44231</v>
      </c>
      <c r="I5" s="151"/>
    </row>
    <row r="8" spans="1:9" ht="18" customHeight="1">
      <c r="A8" s="2" t="s">
        <v>33</v>
      </c>
    </row>
    <row r="11" spans="1:9" ht="18" customHeight="1">
      <c r="F11" s="3"/>
      <c r="G11" s="3"/>
      <c r="H11" s="3"/>
      <c r="I11" s="92" t="s">
        <v>246</v>
      </c>
    </row>
    <row r="12" spans="1:9" ht="18" customHeight="1">
      <c r="C12" s="3"/>
      <c r="D12" s="3"/>
      <c r="E12" s="3"/>
      <c r="F12" s="3"/>
      <c r="G12" s="3"/>
      <c r="H12" s="3"/>
      <c r="I12" s="93" t="s">
        <v>231</v>
      </c>
    </row>
    <row r="13" spans="1:9" ht="18" customHeight="1">
      <c r="C13" s="4"/>
      <c r="D13" s="4"/>
      <c r="E13" s="4"/>
      <c r="F13" s="4"/>
      <c r="G13" s="4"/>
      <c r="H13" s="4"/>
      <c r="I13" s="92" t="s">
        <v>248</v>
      </c>
    </row>
    <row r="14" spans="1:9" ht="18" customHeight="1">
      <c r="F14" s="3"/>
      <c r="G14" s="3"/>
      <c r="H14" s="3"/>
    </row>
    <row r="17" spans="1:9" ht="18" customHeight="1">
      <c r="A17" s="390" t="s">
        <v>285</v>
      </c>
      <c r="B17" s="390"/>
      <c r="C17" s="390"/>
      <c r="D17" s="390"/>
      <c r="E17" s="390"/>
      <c r="F17" s="390"/>
      <c r="G17" s="390"/>
      <c r="H17" s="390"/>
      <c r="I17" s="390"/>
    </row>
    <row r="18" spans="1:9" ht="18" customHeight="1">
      <c r="A18" s="390"/>
      <c r="B18" s="390"/>
      <c r="C18" s="390"/>
      <c r="D18" s="390"/>
      <c r="E18" s="390"/>
      <c r="F18" s="390"/>
      <c r="G18" s="390"/>
      <c r="H18" s="390"/>
      <c r="I18" s="390"/>
    </row>
    <row r="20" spans="1:9" ht="18" customHeight="1">
      <c r="A20" s="2" t="s">
        <v>142</v>
      </c>
    </row>
    <row r="23" spans="1:9" ht="18" customHeight="1">
      <c r="A23" s="2" t="s">
        <v>34</v>
      </c>
      <c r="C23" s="7"/>
      <c r="D23" s="152">
        <v>3789000</v>
      </c>
      <c r="E23" s="152"/>
      <c r="F23" s="152"/>
      <c r="G23" s="152"/>
    </row>
    <row r="24" spans="1:9" ht="18" customHeight="1">
      <c r="C24" s="6"/>
      <c r="D24" s="6"/>
      <c r="E24" s="6"/>
      <c r="F24" s="6"/>
    </row>
    <row r="25" spans="1:9" ht="18" customHeight="1">
      <c r="A25" s="150" t="s">
        <v>66</v>
      </c>
      <c r="B25" s="150"/>
      <c r="C25" s="150"/>
      <c r="D25" s="150"/>
      <c r="E25" s="150"/>
      <c r="F25" s="150"/>
      <c r="G25" s="150"/>
      <c r="H25" s="150"/>
      <c r="I25" s="150"/>
    </row>
    <row r="26" spans="1:9" ht="18" customHeight="1">
      <c r="I26" s="5"/>
    </row>
    <row r="27" spans="1:9" ht="18" customHeight="1">
      <c r="A27" s="2" t="s">
        <v>280</v>
      </c>
    </row>
    <row r="28" spans="1:9" ht="25.5" customHeight="1">
      <c r="A28" s="101"/>
      <c r="B28" s="391" t="s">
        <v>282</v>
      </c>
      <c r="C28" s="391"/>
      <c r="D28" s="391"/>
      <c r="E28" s="391"/>
      <c r="F28" s="391"/>
      <c r="G28" s="391"/>
      <c r="H28" s="391"/>
    </row>
    <row r="29" spans="1:9" ht="25.5" customHeight="1">
      <c r="A29" s="102"/>
      <c r="B29" s="1" t="s">
        <v>283</v>
      </c>
    </row>
  </sheetData>
  <sheetProtection password="E929" sheet="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41"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79998168889431442"/>
  </sheetPr>
  <dimension ref="A1:AP116"/>
  <sheetViews>
    <sheetView showGridLines="0" view="pageBreakPreview" topLeftCell="A13" zoomScale="55" zoomScaleNormal="70" zoomScaleSheetLayoutView="55" zoomScalePageLayoutView="85" workbookViewId="0">
      <selection activeCell="S16" sqref="S16:AD16"/>
    </sheetView>
  </sheetViews>
  <sheetFormatPr defaultColWidth="9" defaultRowHeight="13.5"/>
  <cols>
    <col min="1" max="1" width="5.125" style="32" customWidth="1"/>
    <col min="2" max="30" width="6.875" style="32" customWidth="1"/>
    <col min="31" max="16384" width="9" style="32"/>
  </cols>
  <sheetData>
    <row r="1" spans="1:32" ht="35.25" customHeight="1">
      <c r="A1" s="29" t="s">
        <v>67</v>
      </c>
      <c r="B1" s="30"/>
      <c r="C1" s="30"/>
      <c r="D1" s="30"/>
      <c r="E1" s="31"/>
      <c r="F1" s="31"/>
      <c r="G1" s="31"/>
      <c r="H1" s="31"/>
      <c r="I1" s="31"/>
      <c r="J1" s="31"/>
      <c r="K1" s="31"/>
      <c r="L1" s="31"/>
      <c r="M1" s="31"/>
      <c r="N1" s="31"/>
      <c r="O1" s="31"/>
      <c r="Q1" s="33"/>
      <c r="R1" s="33"/>
      <c r="S1" s="33"/>
      <c r="T1" s="33"/>
      <c r="U1" s="33"/>
      <c r="V1" s="33"/>
      <c r="W1" s="33"/>
      <c r="X1" s="33"/>
      <c r="Y1" s="33"/>
      <c r="Z1" s="33"/>
      <c r="AA1" s="33"/>
      <c r="AB1" s="33"/>
      <c r="AC1" s="33"/>
      <c r="AD1" s="83" t="str">
        <f>IF(AND(N24="はい",OR(G21="無床診療所（医科）",G21="無床診療所（歯科）",P21&lt;=14)),"診療・検査医療機関","")</f>
        <v/>
      </c>
    </row>
    <row r="2" spans="1:32" ht="30.75" customHeight="1">
      <c r="A2" s="235" t="s">
        <v>159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row>
    <row r="3" spans="1:32" ht="7.5" customHeight="1">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2" ht="39" customHeight="1">
      <c r="A4" s="217" t="s">
        <v>160</v>
      </c>
      <c r="B4" s="253"/>
      <c r="C4" s="254"/>
      <c r="D4" s="392">
        <v>44256</v>
      </c>
      <c r="E4" s="393"/>
      <c r="F4" s="393"/>
      <c r="G4" s="394"/>
      <c r="H4" s="251" t="s">
        <v>161</v>
      </c>
      <c r="I4" s="252"/>
      <c r="J4" s="252"/>
      <c r="K4" s="252"/>
      <c r="L4" s="252"/>
      <c r="M4" s="252"/>
      <c r="N4" s="252"/>
      <c r="O4" s="252"/>
      <c r="P4" s="252"/>
      <c r="Q4" s="35"/>
      <c r="R4" s="35"/>
      <c r="S4" s="35"/>
      <c r="T4" s="35"/>
      <c r="U4" s="35"/>
      <c r="V4" s="35"/>
      <c r="W4" s="36"/>
      <c r="X4" s="36"/>
      <c r="Y4" s="36"/>
      <c r="Z4" s="36"/>
      <c r="AA4" s="36"/>
      <c r="AB4" s="36"/>
      <c r="AC4" s="36"/>
      <c r="AD4" s="35"/>
    </row>
    <row r="5" spans="1:32" ht="6" customHeight="1">
      <c r="A5" s="34"/>
      <c r="B5" s="35"/>
      <c r="C5" s="35"/>
      <c r="D5" s="256" t="str">
        <f>IF(D4&gt;=44256,"申請期間外です"&amp;CHAR(10)&amp;"締切 令和3年2月28日（当日消印有効）","")</f>
        <v>申請期間外です
締切 令和3年2月28日（当日消印有効）</v>
      </c>
      <c r="E5" s="256"/>
      <c r="F5" s="256"/>
      <c r="G5" s="256"/>
      <c r="H5" s="256"/>
      <c r="I5" s="256"/>
      <c r="J5" s="256"/>
      <c r="K5" s="256"/>
      <c r="L5" s="35"/>
      <c r="M5" s="35"/>
      <c r="N5" s="35"/>
      <c r="O5" s="35"/>
      <c r="P5" s="35"/>
      <c r="Q5" s="35"/>
      <c r="R5" s="35"/>
      <c r="S5" s="35"/>
      <c r="T5" s="35"/>
      <c r="U5" s="234" t="str">
        <f>IF((COUNTBLANK(D4)+COUNTBLANK(D9:M9)+COUNTBLANK(Q9)+COUNTBLANK(D12)+COUNTBLANK(M12)+COUNTBLANK(D16)+COUNTBLANK(I16)+COUNTBLANK(N16)+COUNTBLANK(S16)+COUNTBLANK(D19:F19)+COUNTBLANK(H19:K19)+COUNTBLANK(L19)+COUNTBLANK(P19)+COUNTBLANK(G21)+IF(OR(G21="病院（医科）",G21="病院（歯科）",G21="有床診療所（医科）",G21="有床診療所（歯科）"),COUNTBLANK(P21),0)+COUNTBLANK(AC21)+COUNTBLANK(N24)+COUNTBLANK(P28)+IF(P28="はい",COUNTBLANK(U30),0)+IF(AND(P28="はい",U30="いいえ"),COUNTBLANK(AA30),0)+COUNTBLANK(D48)+COUNTBLANK(N48:Q48)+COUNTBLANK(U48)+COUNTBLANK(AB48:AD48)+COUNTBLANK(H49)+COUNTBLANK(W49:AD49)+COUNTBLANK(H50)+COUNTBLANK(H51)+COUNTBLANK(F55)+COUNTBLANK(N55)+COUNTBLANK(G58:G66)+COUNTBLANK(V58:V66)+COUNTBLANK(Z68)+COUNTBLANK(O72)+COUNTBLANK(V76)+COUNTBLANK(V78)+COUNTBLANK(V80))&lt;&gt;0,"未入力の項目があります。",IF(G21="","未入力の項目があります。",IF(G22&lt;&gt;"","施設類型と病床数が一致しません。","")))</f>
        <v>未入力の項目があります。</v>
      </c>
      <c r="V5" s="234"/>
      <c r="W5" s="234"/>
      <c r="X5" s="234"/>
      <c r="Y5" s="234"/>
      <c r="Z5" s="234"/>
      <c r="AA5" s="234"/>
      <c r="AB5" s="234"/>
      <c r="AC5" s="234"/>
      <c r="AD5" s="35"/>
    </row>
    <row r="6" spans="1:32" ht="25.5" customHeight="1">
      <c r="A6" s="37" t="s">
        <v>162</v>
      </c>
      <c r="B6" s="38"/>
      <c r="C6" s="38"/>
      <c r="D6" s="256"/>
      <c r="E6" s="256"/>
      <c r="F6" s="256"/>
      <c r="G6" s="256"/>
      <c r="H6" s="256"/>
      <c r="I6" s="256"/>
      <c r="J6" s="256"/>
      <c r="K6" s="256"/>
      <c r="L6" s="38"/>
      <c r="M6" s="38"/>
      <c r="N6" s="38"/>
      <c r="O6" s="38"/>
      <c r="P6" s="38"/>
      <c r="Q6" s="38"/>
      <c r="R6" s="38"/>
      <c r="S6" s="38"/>
      <c r="T6" s="38"/>
      <c r="U6" s="234"/>
      <c r="V6" s="234"/>
      <c r="W6" s="234"/>
      <c r="X6" s="234"/>
      <c r="Y6" s="234"/>
      <c r="Z6" s="234"/>
      <c r="AA6" s="234"/>
      <c r="AB6" s="234"/>
      <c r="AC6" s="234"/>
      <c r="AD6" s="39"/>
    </row>
    <row r="7" spans="1:32" ht="23.25" customHeight="1">
      <c r="A7" s="40" t="s">
        <v>163</v>
      </c>
      <c r="B7" s="41"/>
      <c r="C7" s="41"/>
      <c r="D7" s="256"/>
      <c r="E7" s="256"/>
      <c r="F7" s="256"/>
      <c r="G7" s="256"/>
      <c r="H7" s="256"/>
      <c r="I7" s="256"/>
      <c r="J7" s="256"/>
      <c r="K7" s="256"/>
      <c r="L7" s="41"/>
      <c r="M7" s="41"/>
      <c r="N7" s="41"/>
      <c r="O7" s="41"/>
      <c r="P7" s="41"/>
      <c r="Q7" s="41"/>
      <c r="R7" s="41"/>
      <c r="S7" s="41"/>
      <c r="T7" s="41"/>
      <c r="U7" s="234"/>
      <c r="V7" s="234"/>
      <c r="W7" s="234"/>
      <c r="X7" s="234"/>
      <c r="Y7" s="234"/>
      <c r="Z7" s="234"/>
      <c r="AA7" s="234"/>
      <c r="AB7" s="234"/>
      <c r="AC7" s="234"/>
      <c r="AD7" s="41"/>
    </row>
    <row r="8" spans="1:32" ht="24" customHeight="1">
      <c r="A8" s="41"/>
      <c r="B8" s="41"/>
      <c r="C8" s="41"/>
      <c r="D8" s="42" t="s">
        <v>65</v>
      </c>
      <c r="E8" s="41"/>
      <c r="F8" s="41"/>
      <c r="G8" s="41"/>
      <c r="H8" s="41"/>
      <c r="I8" s="41"/>
      <c r="J8" s="41"/>
      <c r="K8" s="41"/>
      <c r="L8" s="41"/>
      <c r="M8" s="41"/>
      <c r="N8" s="41"/>
      <c r="O8" s="41"/>
      <c r="P8" s="41"/>
      <c r="Q8" s="41"/>
      <c r="R8" s="41"/>
      <c r="S8" s="41"/>
      <c r="T8" s="41"/>
      <c r="U8" s="41"/>
      <c r="V8" s="41"/>
      <c r="W8" s="41"/>
      <c r="X8" s="41"/>
      <c r="Y8" s="41"/>
      <c r="Z8" s="41"/>
      <c r="AA8" s="41"/>
      <c r="AB8" s="41"/>
      <c r="AC8" s="41"/>
    </row>
    <row r="9" spans="1:32" ht="21" customHeight="1">
      <c r="A9" s="237" t="s">
        <v>164</v>
      </c>
      <c r="B9" s="395"/>
      <c r="C9" s="396"/>
      <c r="D9" s="400"/>
      <c r="E9" s="402">
        <v>8</v>
      </c>
      <c r="F9" s="402">
        <v>7</v>
      </c>
      <c r="G9" s="402">
        <v>6</v>
      </c>
      <c r="H9" s="402">
        <v>5</v>
      </c>
      <c r="I9" s="402">
        <v>4</v>
      </c>
      <c r="J9" s="402">
        <v>2</v>
      </c>
      <c r="K9" s="402">
        <v>3</v>
      </c>
      <c r="L9" s="402">
        <v>1</v>
      </c>
      <c r="M9" s="421">
        <v>0</v>
      </c>
      <c r="N9" s="404" t="s">
        <v>165</v>
      </c>
      <c r="O9" s="247"/>
      <c r="P9" s="405"/>
      <c r="Q9" s="409" t="s">
        <v>231</v>
      </c>
      <c r="R9" s="410"/>
      <c r="S9" s="410"/>
      <c r="T9" s="410"/>
      <c r="U9" s="410"/>
      <c r="V9" s="410"/>
      <c r="W9" s="410"/>
      <c r="X9" s="410"/>
      <c r="Y9" s="410"/>
      <c r="Z9" s="410"/>
      <c r="AA9" s="410"/>
      <c r="AB9" s="410"/>
      <c r="AC9" s="410"/>
      <c r="AD9" s="411"/>
    </row>
    <row r="10" spans="1:32" ht="21" customHeight="1">
      <c r="A10" s="397"/>
      <c r="B10" s="398"/>
      <c r="C10" s="399"/>
      <c r="D10" s="401"/>
      <c r="E10" s="403"/>
      <c r="F10" s="403"/>
      <c r="G10" s="403"/>
      <c r="H10" s="403"/>
      <c r="I10" s="403"/>
      <c r="J10" s="403"/>
      <c r="K10" s="403"/>
      <c r="L10" s="403"/>
      <c r="M10" s="422"/>
      <c r="N10" s="406"/>
      <c r="O10" s="407"/>
      <c r="P10" s="408"/>
      <c r="Q10" s="412"/>
      <c r="R10" s="413"/>
      <c r="S10" s="413"/>
      <c r="T10" s="413"/>
      <c r="U10" s="413"/>
      <c r="V10" s="413"/>
      <c r="W10" s="413"/>
      <c r="X10" s="413"/>
      <c r="Y10" s="413"/>
      <c r="Z10" s="413"/>
      <c r="AA10" s="413"/>
      <c r="AB10" s="413"/>
      <c r="AC10" s="413"/>
      <c r="AD10" s="414"/>
    </row>
    <row r="11" spans="1:32" ht="7.5" customHeight="1">
      <c r="A11" s="43"/>
      <c r="B11" s="43"/>
      <c r="C11" s="43"/>
      <c r="D11" s="43"/>
      <c r="E11" s="44"/>
      <c r="F11" s="44"/>
      <c r="G11" s="44"/>
      <c r="H11" s="44"/>
      <c r="I11" s="44"/>
      <c r="J11" s="44"/>
      <c r="K11" s="44"/>
      <c r="L11" s="44"/>
      <c r="M11" s="44"/>
      <c r="N11" s="44"/>
      <c r="O11" s="44"/>
      <c r="P11" s="45"/>
      <c r="Q11" s="45"/>
      <c r="R11" s="45"/>
      <c r="S11" s="43"/>
      <c r="T11" s="43"/>
      <c r="U11" s="43"/>
      <c r="V11" s="43"/>
      <c r="W11" s="43"/>
      <c r="X11" s="43"/>
      <c r="Y11" s="43"/>
      <c r="Z11" s="43"/>
      <c r="AA11" s="43"/>
      <c r="AB11" s="43"/>
      <c r="AC11" s="43"/>
      <c r="AD11" s="43"/>
    </row>
    <row r="12" spans="1:32" ht="20.25" customHeight="1">
      <c r="A12" s="309" t="s">
        <v>166</v>
      </c>
      <c r="B12" s="310"/>
      <c r="C12" s="311"/>
      <c r="D12" s="415" t="s">
        <v>247</v>
      </c>
      <c r="E12" s="416"/>
      <c r="F12" s="416"/>
      <c r="G12" s="416"/>
      <c r="H12" s="416"/>
      <c r="I12" s="417"/>
      <c r="J12" s="309" t="s">
        <v>167</v>
      </c>
      <c r="K12" s="310"/>
      <c r="L12" s="311"/>
      <c r="M12" s="415" t="s">
        <v>232</v>
      </c>
      <c r="N12" s="416"/>
      <c r="O12" s="416"/>
      <c r="P12" s="416"/>
      <c r="Q12" s="416"/>
      <c r="R12" s="417"/>
      <c r="S12" s="45"/>
      <c r="T12" s="45"/>
      <c r="U12" s="43"/>
      <c r="V12" s="43"/>
      <c r="W12" s="43"/>
      <c r="X12" s="43"/>
      <c r="Y12" s="43"/>
      <c r="Z12" s="43"/>
      <c r="AA12" s="43"/>
      <c r="AB12" s="43"/>
      <c r="AC12" s="43"/>
      <c r="AD12" s="43"/>
      <c r="AE12" s="43"/>
      <c r="AF12" s="43"/>
    </row>
    <row r="13" spans="1:32" ht="20.25" customHeight="1">
      <c r="A13" s="312"/>
      <c r="B13" s="313"/>
      <c r="C13" s="314"/>
      <c r="D13" s="418"/>
      <c r="E13" s="419"/>
      <c r="F13" s="419"/>
      <c r="G13" s="419"/>
      <c r="H13" s="419"/>
      <c r="I13" s="420"/>
      <c r="J13" s="312"/>
      <c r="K13" s="313"/>
      <c r="L13" s="314"/>
      <c r="M13" s="418"/>
      <c r="N13" s="419"/>
      <c r="O13" s="419"/>
      <c r="P13" s="419"/>
      <c r="Q13" s="419"/>
      <c r="R13" s="420"/>
      <c r="S13" s="45"/>
      <c r="T13" s="45"/>
      <c r="U13" s="43"/>
      <c r="V13" s="43"/>
      <c r="W13" s="43"/>
      <c r="X13" s="43"/>
      <c r="Y13" s="43"/>
      <c r="Z13" s="43"/>
      <c r="AA13" s="43"/>
      <c r="AB13" s="43"/>
      <c r="AC13" s="43"/>
      <c r="AD13" s="43"/>
      <c r="AE13" s="43"/>
      <c r="AF13" s="43"/>
    </row>
    <row r="14" spans="1:32" s="48" customFormat="1" ht="6.75" customHeight="1">
      <c r="A14" s="46"/>
      <c r="B14" s="46"/>
      <c r="C14" s="46"/>
      <c r="D14" s="47"/>
      <c r="E14" s="47"/>
      <c r="F14" s="47"/>
      <c r="G14" s="47"/>
      <c r="H14" s="47"/>
      <c r="I14" s="46"/>
      <c r="J14" s="46"/>
      <c r="K14" s="46"/>
      <c r="L14" s="47"/>
      <c r="M14" s="47"/>
      <c r="N14" s="47"/>
      <c r="O14" s="47"/>
      <c r="P14" s="47"/>
      <c r="Q14" s="45"/>
      <c r="R14" s="45"/>
      <c r="S14" s="43"/>
      <c r="T14" s="43"/>
      <c r="U14" s="43"/>
      <c r="V14" s="43"/>
      <c r="W14" s="43"/>
      <c r="X14" s="43"/>
      <c r="Y14" s="43"/>
      <c r="Z14" s="43"/>
      <c r="AA14" s="43"/>
      <c r="AB14" s="43"/>
      <c r="AC14" s="43"/>
      <c r="AD14" s="43"/>
    </row>
    <row r="15" spans="1:32" s="48" customFormat="1" ht="20.25" customHeight="1">
      <c r="A15" s="309" t="s">
        <v>168</v>
      </c>
      <c r="B15" s="310"/>
      <c r="C15" s="311"/>
      <c r="D15" s="316" t="s">
        <v>169</v>
      </c>
      <c r="E15" s="317"/>
      <c r="F15" s="317"/>
      <c r="G15" s="317"/>
      <c r="H15" s="318"/>
      <c r="I15" s="316" t="s">
        <v>170</v>
      </c>
      <c r="J15" s="317"/>
      <c r="K15" s="317"/>
      <c r="L15" s="317"/>
      <c r="M15" s="318"/>
      <c r="N15" s="316" t="s">
        <v>171</v>
      </c>
      <c r="O15" s="317"/>
      <c r="P15" s="317"/>
      <c r="Q15" s="317"/>
      <c r="R15" s="318"/>
      <c r="S15" s="316" t="s">
        <v>172</v>
      </c>
      <c r="T15" s="317"/>
      <c r="U15" s="317"/>
      <c r="V15" s="317"/>
      <c r="W15" s="317"/>
      <c r="X15" s="317"/>
      <c r="Y15" s="317"/>
      <c r="Z15" s="317"/>
      <c r="AA15" s="317"/>
      <c r="AB15" s="317"/>
      <c r="AC15" s="317"/>
      <c r="AD15" s="318"/>
    </row>
    <row r="16" spans="1:32" s="48" customFormat="1" ht="38.25" customHeight="1">
      <c r="A16" s="312"/>
      <c r="B16" s="313"/>
      <c r="C16" s="314"/>
      <c r="D16" s="423" t="s">
        <v>257</v>
      </c>
      <c r="E16" s="424"/>
      <c r="F16" s="424"/>
      <c r="G16" s="424"/>
      <c r="H16" s="425"/>
      <c r="I16" s="423" t="s">
        <v>258</v>
      </c>
      <c r="J16" s="424"/>
      <c r="K16" s="424"/>
      <c r="L16" s="424"/>
      <c r="M16" s="425"/>
      <c r="N16" s="423" t="s">
        <v>259</v>
      </c>
      <c r="O16" s="424"/>
      <c r="P16" s="424"/>
      <c r="Q16" s="424"/>
      <c r="R16" s="425"/>
      <c r="S16" s="426" t="s">
        <v>233</v>
      </c>
      <c r="T16" s="427"/>
      <c r="U16" s="427"/>
      <c r="V16" s="427"/>
      <c r="W16" s="427"/>
      <c r="X16" s="427"/>
      <c r="Y16" s="427"/>
      <c r="Z16" s="427"/>
      <c r="AA16" s="427"/>
      <c r="AB16" s="427"/>
      <c r="AC16" s="427"/>
      <c r="AD16" s="428"/>
    </row>
    <row r="17" spans="1:31" ht="7.5" customHeight="1">
      <c r="A17" s="43"/>
      <c r="B17" s="43"/>
      <c r="C17" s="43"/>
      <c r="D17" s="43"/>
      <c r="E17" s="44"/>
      <c r="F17" s="44"/>
      <c r="G17" s="44"/>
      <c r="H17" s="44"/>
      <c r="I17" s="44"/>
      <c r="J17" s="44"/>
      <c r="K17" s="44"/>
      <c r="L17" s="44"/>
      <c r="M17" s="44"/>
      <c r="N17" s="49"/>
      <c r="O17" s="44"/>
      <c r="P17" s="45"/>
      <c r="Q17" s="45"/>
      <c r="R17" s="45"/>
      <c r="S17" s="43"/>
      <c r="T17" s="43"/>
      <c r="U17" s="43"/>
      <c r="V17" s="43"/>
      <c r="W17" s="43"/>
      <c r="X17" s="43"/>
      <c r="Y17" s="43"/>
      <c r="Z17" s="43"/>
      <c r="AA17" s="43"/>
      <c r="AB17" s="43"/>
      <c r="AC17" s="43"/>
      <c r="AD17" s="43"/>
    </row>
    <row r="18" spans="1:31" ht="20.25" customHeight="1">
      <c r="A18" s="258" t="s">
        <v>173</v>
      </c>
      <c r="B18" s="297"/>
      <c r="C18" s="298"/>
      <c r="D18" s="233" t="s">
        <v>174</v>
      </c>
      <c r="E18" s="333"/>
      <c r="F18" s="333"/>
      <c r="G18" s="333"/>
      <c r="H18" s="333"/>
      <c r="I18" s="333"/>
      <c r="J18" s="333"/>
      <c r="K18" s="231"/>
      <c r="L18" s="217" t="s">
        <v>68</v>
      </c>
      <c r="M18" s="253"/>
      <c r="N18" s="253"/>
      <c r="O18" s="254"/>
      <c r="P18" s="233" t="s">
        <v>175</v>
      </c>
      <c r="Q18" s="333"/>
      <c r="R18" s="333"/>
      <c r="S18" s="333"/>
      <c r="T18" s="333"/>
      <c r="U18" s="333"/>
      <c r="V18" s="333"/>
      <c r="W18" s="333"/>
      <c r="X18" s="333"/>
      <c r="Y18" s="333"/>
      <c r="Z18" s="333"/>
      <c r="AA18" s="333"/>
      <c r="AB18" s="333"/>
      <c r="AC18" s="333"/>
      <c r="AD18" s="231"/>
    </row>
    <row r="19" spans="1:31" ht="38.25" customHeight="1">
      <c r="A19" s="299"/>
      <c r="B19" s="300"/>
      <c r="C19" s="301"/>
      <c r="D19" s="108">
        <v>0</v>
      </c>
      <c r="E19" s="109">
        <v>1</v>
      </c>
      <c r="F19" s="110">
        <v>2</v>
      </c>
      <c r="G19" s="111" t="s">
        <v>176</v>
      </c>
      <c r="H19" s="108">
        <v>3</v>
      </c>
      <c r="I19" s="109">
        <v>4</v>
      </c>
      <c r="J19" s="109">
        <v>5</v>
      </c>
      <c r="K19" s="110">
        <v>6</v>
      </c>
      <c r="L19" s="429" t="s">
        <v>260</v>
      </c>
      <c r="M19" s="430"/>
      <c r="N19" s="430"/>
      <c r="O19" s="431"/>
      <c r="P19" s="438" t="s">
        <v>261</v>
      </c>
      <c r="Q19" s="439"/>
      <c r="R19" s="439"/>
      <c r="S19" s="439"/>
      <c r="T19" s="439"/>
      <c r="U19" s="439"/>
      <c r="V19" s="439"/>
      <c r="W19" s="439"/>
      <c r="X19" s="439"/>
      <c r="Y19" s="439"/>
      <c r="Z19" s="439"/>
      <c r="AA19" s="439"/>
      <c r="AB19" s="439"/>
      <c r="AC19" s="439"/>
      <c r="AD19" s="440"/>
    </row>
    <row r="20" spans="1:31" ht="7.5" customHeight="1">
      <c r="A20" s="50"/>
      <c r="B20" s="50"/>
      <c r="C20" s="50"/>
      <c r="D20" s="50"/>
      <c r="E20" s="51"/>
      <c r="F20" s="51"/>
      <c r="G20" s="51"/>
      <c r="H20" s="51"/>
      <c r="I20" s="51"/>
      <c r="J20" s="51"/>
      <c r="K20" s="51"/>
      <c r="L20" s="51"/>
      <c r="M20" s="51"/>
      <c r="N20" s="51"/>
      <c r="O20" s="51"/>
      <c r="P20" s="45"/>
      <c r="Q20" s="45"/>
      <c r="R20" s="45"/>
      <c r="S20" s="43"/>
      <c r="T20" s="50"/>
      <c r="U20" s="50"/>
      <c r="V20" s="50"/>
      <c r="W20" s="50"/>
      <c r="X20" s="50"/>
      <c r="Y20" s="50"/>
      <c r="Z20" s="50"/>
      <c r="AA20" s="50"/>
      <c r="AB20" s="50"/>
      <c r="AC20" s="50"/>
      <c r="AD20" s="50"/>
    </row>
    <row r="21" spans="1:31" ht="42" customHeight="1">
      <c r="A21" s="217" t="s">
        <v>177</v>
      </c>
      <c r="B21" s="253"/>
      <c r="C21" s="253"/>
      <c r="D21" s="253"/>
      <c r="E21" s="253"/>
      <c r="F21" s="254"/>
      <c r="G21" s="429" t="s">
        <v>234</v>
      </c>
      <c r="H21" s="430"/>
      <c r="I21" s="430"/>
      <c r="J21" s="430"/>
      <c r="K21" s="430"/>
      <c r="L21" s="431"/>
      <c r="M21" s="432" t="s">
        <v>235</v>
      </c>
      <c r="N21" s="433"/>
      <c r="O21" s="434"/>
      <c r="P21" s="435">
        <v>200</v>
      </c>
      <c r="Q21" s="436"/>
      <c r="R21" s="436"/>
      <c r="S21" s="437"/>
      <c r="T21" s="271" t="s">
        <v>178</v>
      </c>
      <c r="U21" s="272"/>
      <c r="V21" s="272"/>
      <c r="W21" s="272"/>
      <c r="X21" s="272"/>
      <c r="Y21" s="272"/>
      <c r="Z21" s="272"/>
      <c r="AA21" s="272"/>
      <c r="AB21" s="273"/>
      <c r="AC21" s="429" t="s">
        <v>16</v>
      </c>
      <c r="AD21" s="431"/>
    </row>
    <row r="22" spans="1:31" s="55" customFormat="1" ht="16.5" customHeight="1">
      <c r="A22" s="52"/>
      <c r="B22" s="43"/>
      <c r="C22" s="43"/>
      <c r="D22" s="43"/>
      <c r="E22" s="43"/>
      <c r="F22" s="43"/>
      <c r="G22" s="275" t="str">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v/>
      </c>
      <c r="H22" s="275"/>
      <c r="I22" s="275"/>
      <c r="J22" s="275"/>
      <c r="K22" s="275"/>
      <c r="L22" s="275"/>
      <c r="M22" s="44" t="s">
        <v>179</v>
      </c>
      <c r="N22" s="53"/>
      <c r="O22" s="53"/>
      <c r="P22" s="53"/>
      <c r="Q22" s="53"/>
      <c r="R22" s="53"/>
      <c r="S22" s="53"/>
      <c r="T22" s="53"/>
      <c r="U22" s="53"/>
      <c r="V22" s="53"/>
      <c r="W22" s="53"/>
      <c r="X22" s="54"/>
      <c r="Y22" s="54"/>
      <c r="Z22" s="54"/>
      <c r="AA22" s="54"/>
      <c r="AB22" s="54"/>
      <c r="AC22" s="54"/>
      <c r="AD22" s="54"/>
    </row>
    <row r="23" spans="1:31" s="48" customFormat="1" ht="6" customHeight="1">
      <c r="A23" s="56"/>
      <c r="B23" s="56"/>
      <c r="C23" s="56"/>
      <c r="D23" s="56"/>
      <c r="E23" s="56"/>
      <c r="F23" s="56"/>
      <c r="G23" s="56"/>
      <c r="H23" s="56"/>
      <c r="I23" s="56"/>
      <c r="J23" s="56"/>
      <c r="K23" s="56"/>
      <c r="L23" s="56"/>
      <c r="M23" s="112"/>
      <c r="N23" s="112"/>
      <c r="O23" s="57"/>
      <c r="P23" s="57"/>
      <c r="Q23" s="57"/>
      <c r="R23" s="57"/>
      <c r="S23" s="57"/>
      <c r="T23" s="57"/>
      <c r="U23" s="57"/>
      <c r="V23" s="57"/>
      <c r="W23" s="58"/>
      <c r="X23" s="58"/>
      <c r="Y23" s="58"/>
      <c r="Z23" s="58"/>
      <c r="AA23" s="58"/>
      <c r="AB23" s="58"/>
      <c r="AC23" s="58"/>
      <c r="AD23" s="58"/>
    </row>
    <row r="24" spans="1:31" ht="40.5" customHeight="1">
      <c r="A24" s="206" t="s">
        <v>180</v>
      </c>
      <c r="B24" s="207"/>
      <c r="C24" s="207"/>
      <c r="D24" s="207"/>
      <c r="E24" s="207"/>
      <c r="F24" s="207"/>
      <c r="G24" s="207"/>
      <c r="H24" s="207"/>
      <c r="I24" s="207"/>
      <c r="J24" s="207"/>
      <c r="K24" s="207"/>
      <c r="L24" s="207"/>
      <c r="M24" s="207"/>
      <c r="N24" s="446" t="s">
        <v>16</v>
      </c>
      <c r="O24" s="446"/>
      <c r="P24" s="208" t="s">
        <v>274</v>
      </c>
      <c r="Q24" s="209"/>
      <c r="R24" s="209"/>
      <c r="S24" s="209"/>
      <c r="T24" s="209"/>
      <c r="U24" s="209"/>
      <c r="V24" s="209"/>
      <c r="W24" s="209"/>
      <c r="X24" s="209"/>
      <c r="Y24" s="209"/>
      <c r="Z24" s="209"/>
      <c r="AA24" s="209"/>
      <c r="AB24" s="209"/>
      <c r="AC24" s="209"/>
      <c r="AD24" s="209"/>
    </row>
    <row r="25" spans="1:31" ht="7.5" customHeight="1">
      <c r="A25" s="50"/>
      <c r="B25" s="50"/>
      <c r="C25" s="50"/>
      <c r="D25" s="50"/>
      <c r="E25" s="51"/>
      <c r="F25" s="51"/>
      <c r="G25" s="51"/>
      <c r="H25" s="51"/>
      <c r="I25" s="51"/>
      <c r="J25" s="51"/>
      <c r="K25" s="51"/>
      <c r="L25" s="51"/>
      <c r="M25" s="51"/>
      <c r="N25" s="51"/>
      <c r="O25" s="51"/>
      <c r="P25" s="45"/>
      <c r="Q25" s="45"/>
      <c r="R25" s="45"/>
      <c r="S25" s="43"/>
      <c r="T25" s="50"/>
      <c r="U25" s="50"/>
      <c r="V25" s="50"/>
      <c r="W25" s="58"/>
      <c r="X25" s="58"/>
      <c r="Y25" s="58"/>
      <c r="Z25" s="58"/>
      <c r="AA25" s="58"/>
      <c r="AB25" s="58"/>
      <c r="AC25" s="58"/>
      <c r="AD25" s="58"/>
    </row>
    <row r="26" spans="1:31" ht="23.25" customHeight="1">
      <c r="A26" s="59" t="s">
        <v>181</v>
      </c>
      <c r="B26" s="50"/>
      <c r="C26" s="50"/>
      <c r="D26" s="50"/>
      <c r="E26" s="51"/>
      <c r="F26" s="51"/>
      <c r="G26" s="51"/>
      <c r="H26" s="51"/>
      <c r="I26" s="51"/>
      <c r="J26" s="51" t="s">
        <v>182</v>
      </c>
      <c r="K26" s="82"/>
      <c r="L26" s="51"/>
      <c r="M26" s="51"/>
      <c r="N26" s="51"/>
      <c r="O26" s="51"/>
      <c r="P26" s="45"/>
      <c r="Q26" s="81"/>
      <c r="R26" s="45"/>
      <c r="S26" s="50"/>
      <c r="T26" s="50"/>
      <c r="U26" s="50"/>
      <c r="V26" s="50"/>
      <c r="W26" s="58"/>
      <c r="X26" s="58"/>
      <c r="Y26" s="58"/>
      <c r="Z26" s="58"/>
      <c r="AA26" s="58"/>
      <c r="AB26" s="58"/>
      <c r="AC26" s="58"/>
      <c r="AD26" s="58"/>
    </row>
    <row r="27" spans="1:31" ht="6" customHeight="1">
      <c r="A27" s="50"/>
      <c r="B27" s="50"/>
      <c r="C27" s="50"/>
      <c r="D27" s="50"/>
      <c r="E27" s="51"/>
      <c r="F27" s="51"/>
      <c r="G27" s="51"/>
      <c r="H27" s="51"/>
      <c r="I27" s="51"/>
      <c r="J27" s="51"/>
      <c r="K27" s="51"/>
      <c r="L27" s="51"/>
      <c r="M27" s="51"/>
      <c r="N27" s="51"/>
      <c r="O27" s="51"/>
      <c r="P27" s="45"/>
      <c r="Q27" s="45"/>
      <c r="R27" s="45"/>
      <c r="S27" s="43"/>
      <c r="T27" s="50"/>
      <c r="U27" s="50"/>
      <c r="V27" s="50"/>
      <c r="W27" s="99"/>
      <c r="X27" s="99"/>
      <c r="Y27" s="99"/>
      <c r="Z27" s="99"/>
      <c r="AA27" s="99"/>
      <c r="AB27" s="99"/>
      <c r="AC27" s="99"/>
      <c r="AD27" s="99"/>
    </row>
    <row r="28" spans="1:31" ht="46.5" customHeight="1">
      <c r="A28" s="206" t="s">
        <v>183</v>
      </c>
      <c r="B28" s="207"/>
      <c r="C28" s="207"/>
      <c r="D28" s="207"/>
      <c r="E28" s="207"/>
      <c r="F28" s="207"/>
      <c r="G28" s="207"/>
      <c r="H28" s="207"/>
      <c r="I28" s="207"/>
      <c r="J28" s="207"/>
      <c r="K28" s="207"/>
      <c r="L28" s="207"/>
      <c r="M28" s="207"/>
      <c r="N28" s="207"/>
      <c r="O28" s="294"/>
      <c r="P28" s="446" t="s">
        <v>129</v>
      </c>
      <c r="Q28" s="446"/>
      <c r="R28" s="447" t="s">
        <v>184</v>
      </c>
      <c r="S28" s="448"/>
      <c r="T28" s="448"/>
      <c r="U28" s="448"/>
      <c r="V28" s="448"/>
      <c r="W28" s="448"/>
      <c r="X28" s="448"/>
      <c r="Y28" s="448"/>
      <c r="Z28" s="448"/>
      <c r="AA28" s="448"/>
    </row>
    <row r="29" spans="1:31" s="48" customFormat="1" ht="6" customHeight="1">
      <c r="A29" s="60"/>
      <c r="B29" s="60"/>
      <c r="C29" s="60"/>
      <c r="D29" s="60"/>
      <c r="E29" s="60"/>
      <c r="F29" s="60"/>
      <c r="G29" s="60"/>
      <c r="H29" s="60"/>
      <c r="I29" s="60"/>
      <c r="J29" s="60"/>
      <c r="K29" s="60"/>
      <c r="L29" s="60"/>
      <c r="M29" s="60"/>
      <c r="N29" s="60"/>
      <c r="O29" s="60"/>
      <c r="P29" s="60"/>
      <c r="Q29" s="60"/>
      <c r="R29" s="60"/>
      <c r="S29" s="113"/>
      <c r="T29" s="113"/>
      <c r="U29" s="57"/>
      <c r="V29" s="57"/>
      <c r="W29" s="99"/>
      <c r="X29" s="99"/>
      <c r="Y29" s="99"/>
      <c r="Z29" s="99"/>
      <c r="AA29" s="99"/>
      <c r="AB29" s="99"/>
      <c r="AC29" s="99"/>
      <c r="AD29" s="99"/>
    </row>
    <row r="30" spans="1:31" s="48" customFormat="1" ht="47.25" customHeight="1">
      <c r="A30" s="206" t="s">
        <v>185</v>
      </c>
      <c r="B30" s="207"/>
      <c r="C30" s="207"/>
      <c r="D30" s="207"/>
      <c r="E30" s="207"/>
      <c r="F30" s="207"/>
      <c r="G30" s="207"/>
      <c r="H30" s="207"/>
      <c r="I30" s="207"/>
      <c r="J30" s="207"/>
      <c r="K30" s="207"/>
      <c r="L30" s="207"/>
      <c r="M30" s="207"/>
      <c r="N30" s="207"/>
      <c r="O30" s="207"/>
      <c r="P30" s="207"/>
      <c r="Q30" s="207"/>
      <c r="R30" s="207"/>
      <c r="S30" s="207"/>
      <c r="T30" s="294"/>
      <c r="U30" s="441"/>
      <c r="V30" s="442"/>
      <c r="W30" s="443" t="s">
        <v>186</v>
      </c>
      <c r="X30" s="444"/>
      <c r="Y30" s="444"/>
      <c r="Z30" s="445"/>
      <c r="AA30" s="435"/>
      <c r="AB30" s="436"/>
      <c r="AC30" s="436"/>
      <c r="AD30" s="437"/>
    </row>
    <row r="31" spans="1:31" s="48" customFormat="1" ht="14.25" customHeight="1">
      <c r="A31" s="60"/>
      <c r="B31" s="60"/>
      <c r="C31" s="60"/>
      <c r="D31" s="60"/>
      <c r="E31" s="60"/>
      <c r="F31" s="60"/>
      <c r="G31" s="60"/>
      <c r="H31" s="60"/>
      <c r="I31" s="60"/>
      <c r="J31" s="60"/>
      <c r="K31" s="60"/>
      <c r="L31" s="60"/>
      <c r="M31" s="60"/>
      <c r="N31" s="60"/>
      <c r="O31" s="60"/>
      <c r="P31" s="60"/>
      <c r="Q31" s="60"/>
      <c r="R31" s="60"/>
      <c r="S31" s="113"/>
      <c r="T31" s="113"/>
      <c r="U31" s="57"/>
      <c r="V31" s="57"/>
      <c r="W31" s="99"/>
      <c r="X31" s="99"/>
      <c r="Y31" s="99"/>
      <c r="Z31" s="99"/>
      <c r="AA31" s="99"/>
      <c r="AB31" s="99"/>
      <c r="AC31" s="99"/>
      <c r="AD31" s="99"/>
    </row>
    <row r="32" spans="1:31" s="48" customFormat="1" ht="46.5" customHeight="1">
      <c r="A32" s="206" t="s">
        <v>187</v>
      </c>
      <c r="B32" s="207"/>
      <c r="C32" s="207"/>
      <c r="D32" s="207"/>
      <c r="E32" s="207"/>
      <c r="F32" s="207"/>
      <c r="G32" s="207"/>
      <c r="H32" s="207"/>
      <c r="I32" s="207"/>
      <c r="J32" s="207"/>
      <c r="K32" s="207"/>
      <c r="L32" s="207"/>
      <c r="M32" s="207"/>
      <c r="N32" s="207"/>
      <c r="O32" s="207"/>
      <c r="P32" s="207"/>
      <c r="Q32" s="207"/>
      <c r="R32" s="207"/>
      <c r="S32" s="207"/>
      <c r="T32" s="294"/>
      <c r="U32" s="274" t="str">
        <f>IF(P28="はい",IF(U30="いいえ",IF(AA30&lt;200,1000,1000+ROUNDUP((AA30-199)/200,0)*200)*10000,IF(P21&lt;200,1000,1000+ROUNDUP((P21-199)/200,0)*200)*10000),"非該当")</f>
        <v>非該当</v>
      </c>
      <c r="V32" s="274"/>
      <c r="W32" s="274"/>
      <c r="X32" s="274"/>
      <c r="Y32" s="57"/>
      <c r="Z32" s="57"/>
      <c r="AA32" s="57"/>
      <c r="AB32" s="57"/>
      <c r="AC32" s="57"/>
      <c r="AD32" s="57"/>
      <c r="AE32" s="57"/>
    </row>
    <row r="33" spans="1:42" s="48" customFormat="1" ht="7.5" customHeight="1">
      <c r="A33" s="60"/>
      <c r="B33" s="60"/>
      <c r="C33" s="60"/>
      <c r="D33" s="60"/>
      <c r="E33" s="60"/>
      <c r="F33" s="60"/>
      <c r="G33" s="60"/>
      <c r="H33" s="60"/>
      <c r="I33" s="60"/>
      <c r="J33" s="60"/>
      <c r="K33" s="60"/>
      <c r="L33" s="60"/>
      <c r="M33" s="60"/>
      <c r="N33" s="60"/>
      <c r="O33" s="60"/>
      <c r="P33" s="60"/>
      <c r="Q33" s="60"/>
      <c r="R33" s="60"/>
      <c r="S33" s="60"/>
      <c r="T33" s="11"/>
      <c r="U33" s="11"/>
      <c r="V33" s="11"/>
      <c r="W33" s="11"/>
      <c r="X33" s="57"/>
      <c r="Y33" s="57"/>
      <c r="Z33" s="57"/>
      <c r="AA33" s="57"/>
      <c r="AB33" s="57"/>
      <c r="AC33" s="57"/>
      <c r="AD33" s="57"/>
    </row>
    <row r="34" spans="1:42" s="48" customFormat="1" ht="60.75" customHeight="1">
      <c r="A34" s="282" t="s">
        <v>273</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row>
    <row r="35" spans="1:42" s="48" customFormat="1" ht="6.7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42" ht="23.25" customHeight="1">
      <c r="A36" s="59" t="s">
        <v>188</v>
      </c>
      <c r="B36" s="50"/>
      <c r="C36" s="50"/>
      <c r="D36" s="50"/>
      <c r="E36" s="51"/>
      <c r="F36" s="51"/>
      <c r="G36" s="51"/>
      <c r="H36" s="51"/>
      <c r="I36" s="51"/>
      <c r="J36" s="51"/>
      <c r="K36" s="51"/>
      <c r="L36" s="51"/>
      <c r="M36" s="51"/>
      <c r="N36" s="51"/>
      <c r="O36" s="51"/>
      <c r="P36" s="45"/>
      <c r="Q36" s="45"/>
      <c r="R36" s="45"/>
      <c r="S36" s="43"/>
      <c r="T36" s="50"/>
      <c r="U36" s="50"/>
      <c r="V36" s="50"/>
      <c r="W36" s="50"/>
      <c r="X36" s="50"/>
      <c r="Y36" s="50"/>
      <c r="Z36" s="50"/>
      <c r="AA36" s="50"/>
      <c r="AB36" s="50"/>
      <c r="AC36" s="50"/>
      <c r="AD36" s="50"/>
    </row>
    <row r="37" spans="1:42" ht="3.75" customHeight="1">
      <c r="A37" s="59"/>
      <c r="B37" s="50"/>
      <c r="C37" s="50"/>
      <c r="D37" s="50"/>
      <c r="E37" s="51"/>
      <c r="F37" s="51"/>
      <c r="G37" s="51"/>
      <c r="H37" s="51"/>
      <c r="I37" s="51"/>
      <c r="J37" s="51"/>
      <c r="K37" s="51"/>
      <c r="L37" s="51"/>
      <c r="M37" s="51"/>
      <c r="N37" s="51"/>
      <c r="O37" s="51"/>
      <c r="P37" s="45"/>
      <c r="Q37" s="45"/>
      <c r="R37" s="45"/>
      <c r="S37" s="43"/>
      <c r="T37" s="50"/>
      <c r="U37" s="50"/>
      <c r="V37" s="50"/>
      <c r="W37" s="50"/>
      <c r="X37" s="50"/>
      <c r="Y37" s="50"/>
      <c r="Z37" s="50"/>
      <c r="AA37" s="50"/>
      <c r="AB37" s="50"/>
      <c r="AC37" s="50"/>
      <c r="AD37" s="50"/>
    </row>
    <row r="38" spans="1:42" ht="38.25" customHeight="1">
      <c r="A38" s="345" t="s">
        <v>189</v>
      </c>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row>
    <row r="39" spans="1:42" ht="6.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42" s="48" customFormat="1" ht="41.25" customHeight="1">
      <c r="A40" s="206" t="s">
        <v>190</v>
      </c>
      <c r="B40" s="207"/>
      <c r="C40" s="207"/>
      <c r="D40" s="207"/>
      <c r="E40" s="207"/>
      <c r="F40" s="207"/>
      <c r="G40" s="207"/>
      <c r="H40" s="207"/>
      <c r="I40" s="294"/>
      <c r="J40" s="276">
        <f>IF(AND(N24="はい",IF(OR(G21="病院（医科）",G21="病院（歯科）"),25+5*P21,IF(OR(G21="有床診療所（医科）",G21="有床診療所（歯科）"),25+5*P21,IF(OR(G21="無床診療所（医科）",G21="無床診療所（歯科）"),25,IF(OR(G21="薬局",G21="訪問看護ステーション",G21="助産所"),20,0))))&lt;100),100,IF(OR(G21="病院（医科）",G21="病院（歯科）"),25+5*P21,IF(OR(G21="有床診療所（医科）",G21="有床診療所（歯科）"),25+5*P21,IF(OR(G21="無床診療所（医科）",G21="無床診療所（歯科）"),25,IF(OR(G21="薬局",G21="訪問看護ステーション",G21="助産所"),20)))))*10000</f>
        <v>10250000</v>
      </c>
      <c r="K40" s="277"/>
      <c r="L40" s="277"/>
      <c r="M40" s="277"/>
      <c r="N40" s="277"/>
      <c r="O40" s="278"/>
      <c r="P40" s="295"/>
      <c r="Q40" s="296"/>
      <c r="R40" s="296"/>
      <c r="S40" s="296"/>
      <c r="T40" s="296"/>
      <c r="U40" s="296"/>
      <c r="V40" s="296"/>
      <c r="W40" s="296"/>
      <c r="X40" s="296"/>
      <c r="Y40" s="296"/>
      <c r="Z40" s="296"/>
      <c r="AA40" s="296"/>
      <c r="AB40" s="296"/>
      <c r="AC40" s="296"/>
      <c r="AD40" s="296"/>
      <c r="AE40" s="57"/>
      <c r="AF40" s="57"/>
      <c r="AG40" s="57"/>
      <c r="AH40" s="57"/>
    </row>
    <row r="41" spans="1:42" ht="6.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42" ht="35.25" customHeight="1">
      <c r="A42" s="345" t="s">
        <v>191</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row>
    <row r="43" spans="1:42" s="48" customFormat="1" ht="6"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42" s="48" customFormat="1" ht="41.25" customHeight="1">
      <c r="A44" s="206" t="s">
        <v>192</v>
      </c>
      <c r="B44" s="207"/>
      <c r="C44" s="207"/>
      <c r="D44" s="207"/>
      <c r="E44" s="207"/>
      <c r="F44" s="207"/>
      <c r="G44" s="207"/>
      <c r="H44" s="207"/>
      <c r="I44" s="207"/>
      <c r="J44" s="207"/>
      <c r="K44" s="207"/>
      <c r="L44" s="207"/>
      <c r="M44" s="207"/>
      <c r="N44" s="207"/>
      <c r="O44" s="207"/>
      <c r="P44" s="207"/>
      <c r="Q44" s="207"/>
      <c r="R44" s="276" t="str">
        <f>IF(AND(P28="はい",J40&gt;U32),J40-U32,IF(AND(P28="はい",J40&lt;=U32),0,"非該当"))</f>
        <v>非該当</v>
      </c>
      <c r="S44" s="277"/>
      <c r="T44" s="277"/>
      <c r="U44" s="277"/>
      <c r="V44" s="277"/>
      <c r="W44" s="278"/>
      <c r="X44" s="62"/>
      <c r="Y44" s="63"/>
      <c r="Z44" s="63"/>
      <c r="AA44" s="63"/>
      <c r="AB44" s="63"/>
      <c r="AC44" s="63"/>
      <c r="AD44" s="63"/>
      <c r="AE44" s="63"/>
      <c r="AF44" s="63"/>
      <c r="AG44" s="63"/>
      <c r="AH44" s="63"/>
      <c r="AI44" s="63"/>
      <c r="AJ44" s="63"/>
      <c r="AK44" s="63"/>
      <c r="AL44" s="63"/>
      <c r="AM44" s="57"/>
      <c r="AN44" s="57"/>
      <c r="AO44" s="57"/>
      <c r="AP44" s="57"/>
    </row>
    <row r="45" spans="1:42" s="48" customFormat="1" ht="8.25" customHeight="1">
      <c r="A45" s="52"/>
      <c r="B45" s="43"/>
      <c r="C45" s="43"/>
      <c r="D45" s="43"/>
      <c r="E45" s="43"/>
      <c r="F45" s="43"/>
      <c r="G45" s="53"/>
      <c r="H45" s="53"/>
      <c r="I45" s="53"/>
      <c r="J45" s="53"/>
      <c r="K45" s="53"/>
      <c r="L45" s="53"/>
      <c r="M45" s="44"/>
      <c r="N45" s="53"/>
      <c r="O45" s="53"/>
      <c r="P45" s="53"/>
      <c r="Q45" s="53"/>
      <c r="R45" s="53"/>
      <c r="S45" s="53"/>
      <c r="T45" s="53"/>
      <c r="U45" s="53"/>
      <c r="V45" s="53"/>
      <c r="W45" s="53"/>
      <c r="X45" s="54"/>
      <c r="Y45" s="54"/>
      <c r="Z45" s="54"/>
      <c r="AA45" s="54"/>
      <c r="AB45" s="54"/>
      <c r="AC45" s="54"/>
      <c r="AD45" s="54"/>
    </row>
    <row r="46" spans="1:42" ht="27.75" customHeight="1">
      <c r="A46" s="37" t="s">
        <v>193</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42" s="48" customFormat="1" ht="6.75" customHeight="1">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42" s="66" customFormat="1" ht="40.5" customHeight="1">
      <c r="A48" s="217" t="s">
        <v>194</v>
      </c>
      <c r="B48" s="253"/>
      <c r="C48" s="254"/>
      <c r="D48" s="429" t="s">
        <v>262</v>
      </c>
      <c r="E48" s="430"/>
      <c r="F48" s="430"/>
      <c r="G48" s="430"/>
      <c r="H48" s="430"/>
      <c r="I48" s="430"/>
      <c r="J48" s="431"/>
      <c r="K48" s="233" t="s">
        <v>195</v>
      </c>
      <c r="L48" s="333"/>
      <c r="M48" s="231"/>
      <c r="N48" s="143">
        <v>0</v>
      </c>
      <c r="O48" s="144">
        <v>0</v>
      </c>
      <c r="P48" s="144">
        <v>0</v>
      </c>
      <c r="Q48" s="145">
        <v>0</v>
      </c>
      <c r="R48" s="233" t="s">
        <v>196</v>
      </c>
      <c r="S48" s="333"/>
      <c r="T48" s="231"/>
      <c r="U48" s="423" t="s">
        <v>237</v>
      </c>
      <c r="V48" s="424"/>
      <c r="W48" s="424"/>
      <c r="X48" s="425"/>
      <c r="Y48" s="233" t="s">
        <v>197</v>
      </c>
      <c r="Z48" s="333"/>
      <c r="AA48" s="231"/>
      <c r="AB48" s="114">
        <v>0</v>
      </c>
      <c r="AC48" s="115">
        <v>0</v>
      </c>
      <c r="AD48" s="116">
        <v>1</v>
      </c>
    </row>
    <row r="49" spans="1:34" ht="45" customHeight="1">
      <c r="A49" s="217" t="s">
        <v>240</v>
      </c>
      <c r="B49" s="253"/>
      <c r="C49" s="253"/>
      <c r="D49" s="253"/>
      <c r="E49" s="253"/>
      <c r="F49" s="253"/>
      <c r="G49" s="254"/>
      <c r="H49" s="429" t="s">
        <v>198</v>
      </c>
      <c r="I49" s="430"/>
      <c r="J49" s="430"/>
      <c r="K49" s="430"/>
      <c r="L49" s="430"/>
      <c r="M49" s="431"/>
      <c r="N49" s="233" t="s">
        <v>241</v>
      </c>
      <c r="O49" s="333"/>
      <c r="P49" s="333"/>
      <c r="Q49" s="333"/>
      <c r="R49" s="333"/>
      <c r="S49" s="333"/>
      <c r="T49" s="333"/>
      <c r="U49" s="333"/>
      <c r="V49" s="231"/>
      <c r="W49" s="117">
        <v>1</v>
      </c>
      <c r="X49" s="118">
        <v>1</v>
      </c>
      <c r="Y49" s="118">
        <v>1</v>
      </c>
      <c r="Z49" s="118">
        <v>1</v>
      </c>
      <c r="AA49" s="118">
        <v>1</v>
      </c>
      <c r="AB49" s="118">
        <v>1</v>
      </c>
      <c r="AC49" s="118">
        <v>1</v>
      </c>
      <c r="AD49" s="119">
        <v>1</v>
      </c>
    </row>
    <row r="50" spans="1:34" s="67" customFormat="1" ht="20.25" customHeight="1">
      <c r="A50" s="454" t="s">
        <v>199</v>
      </c>
      <c r="B50" s="455"/>
      <c r="C50" s="455"/>
      <c r="D50" s="455"/>
      <c r="E50" s="455"/>
      <c r="F50" s="455"/>
      <c r="G50" s="456"/>
      <c r="H50" s="457" t="s">
        <v>239</v>
      </c>
      <c r="I50" s="458"/>
      <c r="J50" s="458"/>
      <c r="K50" s="458"/>
      <c r="L50" s="458"/>
      <c r="M50" s="458"/>
      <c r="N50" s="458"/>
      <c r="O50" s="458"/>
      <c r="P50" s="458"/>
      <c r="Q50" s="458"/>
      <c r="R50" s="458"/>
      <c r="S50" s="458"/>
      <c r="T50" s="458"/>
      <c r="U50" s="458"/>
      <c r="V50" s="458"/>
      <c r="W50" s="458"/>
      <c r="X50" s="458"/>
      <c r="Y50" s="458"/>
      <c r="Z50" s="458"/>
      <c r="AA50" s="458"/>
      <c r="AB50" s="458"/>
      <c r="AC50" s="458"/>
      <c r="AD50" s="459"/>
    </row>
    <row r="51" spans="1:34" s="67" customFormat="1" ht="40.5" customHeight="1">
      <c r="A51" s="321" t="s">
        <v>200</v>
      </c>
      <c r="B51" s="460"/>
      <c r="C51" s="460"/>
      <c r="D51" s="460"/>
      <c r="E51" s="460"/>
      <c r="F51" s="460"/>
      <c r="G51" s="461"/>
      <c r="H51" s="462" t="s">
        <v>230</v>
      </c>
      <c r="I51" s="463"/>
      <c r="J51" s="463"/>
      <c r="K51" s="463"/>
      <c r="L51" s="463"/>
      <c r="M51" s="463"/>
      <c r="N51" s="463"/>
      <c r="O51" s="463"/>
      <c r="P51" s="463"/>
      <c r="Q51" s="463"/>
      <c r="R51" s="463"/>
      <c r="S51" s="463"/>
      <c r="T51" s="463"/>
      <c r="U51" s="463"/>
      <c r="V51" s="463"/>
      <c r="W51" s="463"/>
      <c r="X51" s="463"/>
      <c r="Y51" s="463"/>
      <c r="Z51" s="463"/>
      <c r="AA51" s="463"/>
      <c r="AB51" s="463"/>
      <c r="AC51" s="463"/>
      <c r="AD51" s="464"/>
    </row>
    <row r="52" spans="1:34" s="48" customFormat="1" ht="13.5" customHeight="1">
      <c r="A52" s="449"/>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t="str">
        <f>IF(OR(F55&lt;44180,F55&gt;44286),"事業開始日が対象期間外です"&amp;CHAR(10)&amp;"対象期間"&amp;CHAR(10)&amp;"令和2年12月15日～令和3年3月31日",IF(OR(F55&lt;44180,F55&gt;44286),"事業終了日が対象期間外です"&amp;CHAR(10)&amp;"対象期間"&amp;CHAR(10)&amp;"令和2年12月15日～令和3年3月31日",IF(F55&gt;N55,"事業開始日が終了日よりも"&amp;CHAR(10)&amp;"後の日付になってます","")))</f>
        <v/>
      </c>
      <c r="AA52" s="449"/>
      <c r="AB52" s="449"/>
      <c r="AC52" s="449"/>
      <c r="AD52" s="449"/>
      <c r="AE52" s="68"/>
      <c r="AF52" s="68"/>
    </row>
    <row r="53" spans="1:34" ht="21" customHeight="1">
      <c r="A53" s="227" t="s">
        <v>201</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row>
    <row r="54" spans="1:34" ht="6.75" customHeight="1">
      <c r="C54" s="69"/>
      <c r="D54" s="70"/>
      <c r="E54" s="70"/>
      <c r="F54" s="70"/>
      <c r="G54" s="70"/>
      <c r="H54" s="70"/>
      <c r="I54" s="71"/>
      <c r="J54" s="71"/>
      <c r="K54" s="71"/>
      <c r="L54" s="70"/>
      <c r="M54" s="70"/>
      <c r="N54" s="70"/>
      <c r="O54" s="70"/>
      <c r="P54" s="70"/>
      <c r="Q54" s="70"/>
      <c r="R54" s="70"/>
      <c r="S54" s="70"/>
      <c r="T54" s="70"/>
      <c r="U54" s="70"/>
      <c r="V54" s="70"/>
      <c r="W54" s="70"/>
      <c r="X54" s="70"/>
      <c r="Y54" s="70"/>
      <c r="Z54" s="70"/>
      <c r="AA54" s="70"/>
      <c r="AB54" s="70"/>
      <c r="AC54" s="70"/>
      <c r="AD54" s="70"/>
      <c r="AE54" s="70"/>
      <c r="AF54" s="70"/>
    </row>
    <row r="55" spans="1:34" ht="37.5" customHeight="1">
      <c r="B55" s="316" t="s">
        <v>37</v>
      </c>
      <c r="C55" s="317"/>
      <c r="D55" s="317"/>
      <c r="E55" s="317"/>
      <c r="F55" s="450">
        <v>44180</v>
      </c>
      <c r="G55" s="450"/>
      <c r="H55" s="450"/>
      <c r="I55" s="450"/>
      <c r="J55" s="316" t="s">
        <v>202</v>
      </c>
      <c r="K55" s="317"/>
      <c r="L55" s="317"/>
      <c r="M55" s="318"/>
      <c r="N55" s="451">
        <v>44286</v>
      </c>
      <c r="O55" s="452"/>
      <c r="P55" s="452"/>
      <c r="Q55" s="453"/>
      <c r="R55" s="251" t="s">
        <v>161</v>
      </c>
      <c r="S55" s="252"/>
      <c r="T55" s="252"/>
      <c r="U55" s="252"/>
      <c r="V55" s="252"/>
      <c r="W55" s="252"/>
      <c r="X55" s="252"/>
      <c r="Y55" s="252"/>
      <c r="Z55" s="252"/>
    </row>
    <row r="56" spans="1:34" ht="6.75" customHeight="1">
      <c r="C56" s="69"/>
      <c r="D56" s="70"/>
      <c r="E56" s="70"/>
      <c r="F56" s="70"/>
      <c r="G56" s="70"/>
      <c r="H56" s="70"/>
      <c r="I56" s="71"/>
      <c r="J56" s="71"/>
      <c r="K56" s="71"/>
      <c r="L56" s="70"/>
      <c r="M56" s="70"/>
      <c r="N56" s="70"/>
      <c r="O56" s="70"/>
      <c r="P56" s="70"/>
      <c r="Q56" s="70"/>
      <c r="R56" s="70"/>
      <c r="S56" s="70"/>
      <c r="T56" s="70"/>
      <c r="U56" s="70"/>
      <c r="V56" s="70"/>
      <c r="W56" s="70"/>
      <c r="X56" s="70"/>
      <c r="Y56" s="70"/>
      <c r="Z56" s="70"/>
      <c r="AA56" s="70"/>
      <c r="AB56" s="70"/>
      <c r="AC56" s="70"/>
      <c r="AD56" s="70"/>
      <c r="AE56" s="70"/>
      <c r="AF56" s="70"/>
    </row>
    <row r="57" spans="1:34" ht="30" customHeight="1">
      <c r="A57" s="72"/>
      <c r="B57" s="223"/>
      <c r="C57" s="225"/>
      <c r="D57" s="223" t="s">
        <v>203</v>
      </c>
      <c r="E57" s="224"/>
      <c r="F57" s="224"/>
      <c r="G57" s="223" t="s">
        <v>254</v>
      </c>
      <c r="H57" s="224"/>
      <c r="I57" s="224"/>
      <c r="J57" s="224"/>
      <c r="K57" s="224"/>
      <c r="L57" s="224"/>
      <c r="M57" s="224"/>
      <c r="N57" s="224"/>
      <c r="O57" s="224"/>
      <c r="P57" s="224"/>
      <c r="Q57" s="224"/>
      <c r="R57" s="224"/>
      <c r="S57" s="224"/>
      <c r="T57" s="224"/>
      <c r="U57" s="225"/>
      <c r="V57" s="265" t="s">
        <v>204</v>
      </c>
      <c r="W57" s="265"/>
      <c r="X57" s="265"/>
      <c r="Y57" s="265"/>
      <c r="Z57" s="265" t="s">
        <v>205</v>
      </c>
      <c r="AA57" s="265"/>
      <c r="AB57" s="265"/>
      <c r="AC57" s="265"/>
    </row>
    <row r="58" spans="1:34" ht="32.25" customHeight="1">
      <c r="A58" s="73"/>
      <c r="B58" s="338" t="s">
        <v>206</v>
      </c>
      <c r="C58" s="339"/>
      <c r="D58" s="351" t="s">
        <v>207</v>
      </c>
      <c r="E58" s="352"/>
      <c r="F58" s="353"/>
      <c r="G58" s="465" t="s">
        <v>263</v>
      </c>
      <c r="H58" s="466"/>
      <c r="I58" s="466"/>
      <c r="J58" s="466"/>
      <c r="K58" s="466"/>
      <c r="L58" s="466"/>
      <c r="M58" s="466"/>
      <c r="N58" s="466"/>
      <c r="O58" s="466"/>
      <c r="P58" s="466"/>
      <c r="Q58" s="466"/>
      <c r="R58" s="466"/>
      <c r="S58" s="466"/>
      <c r="T58" s="466"/>
      <c r="U58" s="467"/>
      <c r="V58" s="468">
        <v>234000</v>
      </c>
      <c r="W58" s="468"/>
      <c r="X58" s="468"/>
      <c r="Y58" s="468"/>
      <c r="Z58" s="355"/>
      <c r="AA58" s="356"/>
      <c r="AB58" s="356"/>
      <c r="AC58" s="357"/>
    </row>
    <row r="59" spans="1:34" ht="32.25" customHeight="1">
      <c r="A59" s="73"/>
      <c r="B59" s="340"/>
      <c r="C59" s="341"/>
      <c r="D59" s="351" t="s">
        <v>208</v>
      </c>
      <c r="E59" s="352"/>
      <c r="F59" s="353"/>
      <c r="G59" s="465" t="s">
        <v>264</v>
      </c>
      <c r="H59" s="466"/>
      <c r="I59" s="466"/>
      <c r="J59" s="466"/>
      <c r="K59" s="466"/>
      <c r="L59" s="466"/>
      <c r="M59" s="466"/>
      <c r="N59" s="466"/>
      <c r="O59" s="466"/>
      <c r="P59" s="466"/>
      <c r="Q59" s="466"/>
      <c r="R59" s="466"/>
      <c r="S59" s="466"/>
      <c r="T59" s="466"/>
      <c r="U59" s="467"/>
      <c r="V59" s="468">
        <v>200000</v>
      </c>
      <c r="W59" s="468"/>
      <c r="X59" s="468"/>
      <c r="Y59" s="468"/>
      <c r="Z59" s="358"/>
      <c r="AA59" s="359"/>
      <c r="AB59" s="359"/>
      <c r="AC59" s="360"/>
    </row>
    <row r="60" spans="1:34" ht="32.25" customHeight="1">
      <c r="A60" s="73"/>
      <c r="B60" s="340"/>
      <c r="C60" s="341"/>
      <c r="D60" s="351" t="s">
        <v>209</v>
      </c>
      <c r="E60" s="352"/>
      <c r="F60" s="353"/>
      <c r="G60" s="465" t="s">
        <v>265</v>
      </c>
      <c r="H60" s="466"/>
      <c r="I60" s="466"/>
      <c r="J60" s="466"/>
      <c r="K60" s="466"/>
      <c r="L60" s="466"/>
      <c r="M60" s="466"/>
      <c r="N60" s="466"/>
      <c r="O60" s="466"/>
      <c r="P60" s="466"/>
      <c r="Q60" s="466"/>
      <c r="R60" s="466"/>
      <c r="S60" s="466"/>
      <c r="T60" s="466"/>
      <c r="U60" s="467"/>
      <c r="V60" s="468">
        <v>120000</v>
      </c>
      <c r="W60" s="468"/>
      <c r="X60" s="468"/>
      <c r="Y60" s="468"/>
      <c r="Z60" s="358"/>
      <c r="AA60" s="359"/>
      <c r="AB60" s="359"/>
      <c r="AC60" s="360"/>
    </row>
    <row r="61" spans="1:34" ht="32.25" customHeight="1">
      <c r="A61" s="73"/>
      <c r="B61" s="340"/>
      <c r="C61" s="341"/>
      <c r="D61" s="351" t="s">
        <v>210</v>
      </c>
      <c r="E61" s="352"/>
      <c r="F61" s="353"/>
      <c r="G61" s="465" t="s">
        <v>266</v>
      </c>
      <c r="H61" s="466"/>
      <c r="I61" s="466"/>
      <c r="J61" s="466"/>
      <c r="K61" s="466"/>
      <c r="L61" s="466"/>
      <c r="M61" s="466"/>
      <c r="N61" s="466"/>
      <c r="O61" s="466"/>
      <c r="P61" s="466"/>
      <c r="Q61" s="466"/>
      <c r="R61" s="466"/>
      <c r="S61" s="466"/>
      <c r="T61" s="466"/>
      <c r="U61" s="467"/>
      <c r="V61" s="468">
        <v>30000</v>
      </c>
      <c r="W61" s="468"/>
      <c r="X61" s="468"/>
      <c r="Y61" s="468"/>
      <c r="Z61" s="358"/>
      <c r="AA61" s="359"/>
      <c r="AB61" s="359"/>
      <c r="AC61" s="360"/>
    </row>
    <row r="62" spans="1:34" ht="32.25" customHeight="1">
      <c r="A62" s="73"/>
      <c r="B62" s="340"/>
      <c r="C62" s="341"/>
      <c r="D62" s="351" t="s">
        <v>211</v>
      </c>
      <c r="E62" s="352"/>
      <c r="F62" s="353"/>
      <c r="G62" s="465" t="s">
        <v>267</v>
      </c>
      <c r="H62" s="466"/>
      <c r="I62" s="466"/>
      <c r="J62" s="466"/>
      <c r="K62" s="466"/>
      <c r="L62" s="466"/>
      <c r="M62" s="466"/>
      <c r="N62" s="466"/>
      <c r="O62" s="466"/>
      <c r="P62" s="466"/>
      <c r="Q62" s="466"/>
      <c r="R62" s="466"/>
      <c r="S62" s="466"/>
      <c r="T62" s="466"/>
      <c r="U62" s="467"/>
      <c r="V62" s="468">
        <v>350000</v>
      </c>
      <c r="W62" s="468"/>
      <c r="X62" s="468"/>
      <c r="Y62" s="468"/>
      <c r="Z62" s="358"/>
      <c r="AA62" s="359"/>
      <c r="AB62" s="359"/>
      <c r="AC62" s="360"/>
      <c r="AD62" s="74"/>
      <c r="AE62" s="74"/>
      <c r="AF62" s="74"/>
      <c r="AG62" s="74"/>
      <c r="AH62" s="74"/>
    </row>
    <row r="63" spans="1:34" ht="32.25" customHeight="1">
      <c r="A63" s="73"/>
      <c r="B63" s="340"/>
      <c r="C63" s="341"/>
      <c r="D63" s="351" t="s">
        <v>212</v>
      </c>
      <c r="E63" s="352"/>
      <c r="F63" s="353"/>
      <c r="G63" s="465" t="s">
        <v>268</v>
      </c>
      <c r="H63" s="466"/>
      <c r="I63" s="466"/>
      <c r="J63" s="466"/>
      <c r="K63" s="466"/>
      <c r="L63" s="466"/>
      <c r="M63" s="466"/>
      <c r="N63" s="466"/>
      <c r="O63" s="466"/>
      <c r="P63" s="466"/>
      <c r="Q63" s="466"/>
      <c r="R63" s="466"/>
      <c r="S63" s="466"/>
      <c r="T63" s="466"/>
      <c r="U63" s="467"/>
      <c r="V63" s="468">
        <v>0</v>
      </c>
      <c r="W63" s="468"/>
      <c r="X63" s="468"/>
      <c r="Y63" s="468"/>
      <c r="Z63" s="358"/>
      <c r="AA63" s="359"/>
      <c r="AB63" s="359"/>
      <c r="AC63" s="360"/>
      <c r="AD63" s="74"/>
      <c r="AE63" s="74"/>
      <c r="AF63" s="74"/>
      <c r="AG63" s="74"/>
      <c r="AH63" s="74"/>
    </row>
    <row r="64" spans="1:34" ht="32.25" customHeight="1">
      <c r="A64" s="73"/>
      <c r="B64" s="340"/>
      <c r="C64" s="341"/>
      <c r="D64" s="351" t="s">
        <v>213</v>
      </c>
      <c r="E64" s="352"/>
      <c r="F64" s="353"/>
      <c r="G64" s="465" t="s">
        <v>269</v>
      </c>
      <c r="H64" s="466"/>
      <c r="I64" s="466"/>
      <c r="J64" s="466"/>
      <c r="K64" s="466"/>
      <c r="L64" s="466"/>
      <c r="M64" s="466"/>
      <c r="N64" s="466"/>
      <c r="O64" s="466"/>
      <c r="P64" s="466"/>
      <c r="Q64" s="466"/>
      <c r="R64" s="466"/>
      <c r="S64" s="466"/>
      <c r="T64" s="466"/>
      <c r="U64" s="467"/>
      <c r="V64" s="468">
        <v>2000000</v>
      </c>
      <c r="W64" s="468"/>
      <c r="X64" s="468"/>
      <c r="Y64" s="468"/>
      <c r="Z64" s="358"/>
      <c r="AA64" s="359"/>
      <c r="AB64" s="359"/>
      <c r="AC64" s="360"/>
      <c r="AD64" s="74"/>
      <c r="AE64" s="74"/>
      <c r="AF64" s="74"/>
      <c r="AG64" s="74"/>
      <c r="AH64" s="74"/>
    </row>
    <row r="65" spans="1:34" ht="32.25" customHeight="1">
      <c r="A65" s="73"/>
      <c r="B65" s="340"/>
      <c r="C65" s="341"/>
      <c r="D65" s="351" t="s">
        <v>214</v>
      </c>
      <c r="E65" s="352"/>
      <c r="F65" s="353"/>
      <c r="G65" s="465" t="s">
        <v>268</v>
      </c>
      <c r="H65" s="466"/>
      <c r="I65" s="466"/>
      <c r="J65" s="466"/>
      <c r="K65" s="466"/>
      <c r="L65" s="466"/>
      <c r="M65" s="466"/>
      <c r="N65" s="466"/>
      <c r="O65" s="466"/>
      <c r="P65" s="466"/>
      <c r="Q65" s="466"/>
      <c r="R65" s="466"/>
      <c r="S65" s="466"/>
      <c r="T65" s="466"/>
      <c r="U65" s="467"/>
      <c r="V65" s="468">
        <v>0</v>
      </c>
      <c r="W65" s="468"/>
      <c r="X65" s="468"/>
      <c r="Y65" s="468"/>
      <c r="Z65" s="358"/>
      <c r="AA65" s="359"/>
      <c r="AB65" s="359"/>
      <c r="AC65" s="360"/>
      <c r="AD65" s="74"/>
      <c r="AE65" s="74"/>
      <c r="AF65" s="74"/>
      <c r="AG65" s="74"/>
      <c r="AH65" s="74"/>
    </row>
    <row r="66" spans="1:34" ht="32.25" customHeight="1">
      <c r="A66" s="73"/>
      <c r="B66" s="340"/>
      <c r="C66" s="341"/>
      <c r="D66" s="351" t="s">
        <v>215</v>
      </c>
      <c r="E66" s="352"/>
      <c r="F66" s="353"/>
      <c r="G66" s="465" t="s">
        <v>270</v>
      </c>
      <c r="H66" s="466"/>
      <c r="I66" s="466"/>
      <c r="J66" s="466"/>
      <c r="K66" s="466"/>
      <c r="L66" s="466"/>
      <c r="M66" s="466"/>
      <c r="N66" s="466"/>
      <c r="O66" s="466"/>
      <c r="P66" s="466"/>
      <c r="Q66" s="466"/>
      <c r="R66" s="466"/>
      <c r="S66" s="466"/>
      <c r="T66" s="466"/>
      <c r="U66" s="467"/>
      <c r="V66" s="468">
        <v>855500</v>
      </c>
      <c r="W66" s="468"/>
      <c r="X66" s="468"/>
      <c r="Y66" s="468"/>
      <c r="Z66" s="358"/>
      <c r="AA66" s="359"/>
      <c r="AB66" s="359"/>
      <c r="AC66" s="360"/>
      <c r="AD66" s="74"/>
      <c r="AE66" s="74"/>
      <c r="AF66" s="74"/>
      <c r="AG66" s="74"/>
      <c r="AH66" s="74"/>
    </row>
    <row r="67" spans="1:34" ht="32.25" customHeight="1">
      <c r="A67" s="73"/>
      <c r="B67" s="342"/>
      <c r="C67" s="343"/>
      <c r="D67" s="322" t="s">
        <v>216</v>
      </c>
      <c r="E67" s="323"/>
      <c r="F67" s="323"/>
      <c r="G67" s="323"/>
      <c r="H67" s="323"/>
      <c r="I67" s="323"/>
      <c r="J67" s="323"/>
      <c r="K67" s="323"/>
      <c r="L67" s="323"/>
      <c r="M67" s="323"/>
      <c r="N67" s="323"/>
      <c r="O67" s="323"/>
      <c r="P67" s="323"/>
      <c r="Q67" s="323"/>
      <c r="R67" s="323"/>
      <c r="S67" s="323"/>
      <c r="T67" s="323"/>
      <c r="U67" s="324"/>
      <c r="V67" s="219">
        <f>SUM(V58:V66)</f>
        <v>3789500</v>
      </c>
      <c r="W67" s="220"/>
      <c r="X67" s="220"/>
      <c r="Y67" s="221"/>
      <c r="Z67" s="361"/>
      <c r="AA67" s="362"/>
      <c r="AB67" s="362"/>
      <c r="AC67" s="363"/>
      <c r="AD67" s="74"/>
      <c r="AE67" s="74"/>
      <c r="AF67" s="74"/>
      <c r="AG67" s="74"/>
      <c r="AH67" s="74"/>
    </row>
    <row r="68" spans="1:34" ht="32.25" customHeight="1">
      <c r="A68" s="73"/>
      <c r="B68" s="354" t="s">
        <v>217</v>
      </c>
      <c r="C68" s="354"/>
      <c r="D68" s="322" t="s">
        <v>218</v>
      </c>
      <c r="E68" s="323"/>
      <c r="F68" s="323"/>
      <c r="G68" s="323"/>
      <c r="H68" s="323"/>
      <c r="I68" s="323"/>
      <c r="J68" s="323"/>
      <c r="K68" s="323"/>
      <c r="L68" s="323"/>
      <c r="M68" s="323"/>
      <c r="N68" s="323"/>
      <c r="O68" s="323"/>
      <c r="P68" s="323"/>
      <c r="Q68" s="323"/>
      <c r="R68" s="323"/>
      <c r="S68" s="323"/>
      <c r="T68" s="323"/>
      <c r="U68" s="324"/>
      <c r="V68" s="368"/>
      <c r="W68" s="368"/>
      <c r="X68" s="368"/>
      <c r="Y68" s="368"/>
      <c r="Z68" s="470">
        <v>0</v>
      </c>
      <c r="AA68" s="470"/>
      <c r="AB68" s="470"/>
      <c r="AC68" s="470"/>
      <c r="AD68" s="74"/>
      <c r="AE68" s="74"/>
      <c r="AF68" s="74"/>
      <c r="AG68" s="74"/>
      <c r="AH68" s="74"/>
    </row>
    <row r="69" spans="1:34" ht="32.25" customHeight="1">
      <c r="A69" s="73"/>
      <c r="B69" s="322" t="s">
        <v>219</v>
      </c>
      <c r="C69" s="323"/>
      <c r="D69" s="323"/>
      <c r="E69" s="323"/>
      <c r="F69" s="323"/>
      <c r="G69" s="323"/>
      <c r="H69" s="323"/>
      <c r="I69" s="323"/>
      <c r="J69" s="323"/>
      <c r="K69" s="323"/>
      <c r="L69" s="323"/>
      <c r="M69" s="323"/>
      <c r="N69" s="323"/>
      <c r="O69" s="323"/>
      <c r="P69" s="323"/>
      <c r="Q69" s="323"/>
      <c r="R69" s="323"/>
      <c r="S69" s="323"/>
      <c r="T69" s="323"/>
      <c r="U69" s="324"/>
      <c r="V69" s="219">
        <f>V67-Z68</f>
        <v>3789500</v>
      </c>
      <c r="W69" s="220"/>
      <c r="X69" s="220"/>
      <c r="Y69" s="220"/>
      <c r="Z69" s="220"/>
      <c r="AA69" s="220"/>
      <c r="AB69" s="220"/>
      <c r="AC69" s="221"/>
      <c r="AD69" s="74"/>
      <c r="AE69" s="74"/>
      <c r="AF69" s="74"/>
      <c r="AG69" s="74"/>
      <c r="AH69" s="74"/>
    </row>
    <row r="70" spans="1:34" ht="39" customHeight="1">
      <c r="B70" s="217" t="s">
        <v>220</v>
      </c>
      <c r="C70" s="253"/>
      <c r="D70" s="253"/>
      <c r="E70" s="253"/>
      <c r="F70" s="253"/>
      <c r="G70" s="253"/>
      <c r="H70" s="253"/>
      <c r="I70" s="253"/>
      <c r="J70" s="253"/>
      <c r="K70" s="253"/>
      <c r="L70" s="253"/>
      <c r="M70" s="253"/>
      <c r="N70" s="253"/>
      <c r="O70" s="253"/>
      <c r="P70" s="253"/>
      <c r="Q70" s="253"/>
      <c r="R70" s="253"/>
      <c r="S70" s="253"/>
      <c r="T70" s="253"/>
      <c r="U70" s="254"/>
      <c r="V70" s="222">
        <f>IF(P28="はい",ROUNDDOWN(IF(R44&lt;V69,R44,V69),-3),ROUNDDOWN(IF(J40&lt;V69,J40,V69),-3))</f>
        <v>3789000</v>
      </c>
      <c r="W70" s="222"/>
      <c r="X70" s="222"/>
      <c r="Y70" s="222"/>
      <c r="Z70" s="222"/>
      <c r="AA70" s="222"/>
      <c r="AB70" s="222"/>
      <c r="AC70" s="222"/>
      <c r="AD70" s="74"/>
      <c r="AE70" s="74"/>
      <c r="AF70" s="74"/>
      <c r="AG70" s="74"/>
      <c r="AH70" s="74"/>
    </row>
    <row r="71" spans="1:34" ht="6.75" customHeight="1"/>
    <row r="72" spans="1:34" ht="42" customHeight="1">
      <c r="B72" s="200" t="s">
        <v>221</v>
      </c>
      <c r="C72" s="201"/>
      <c r="D72" s="201"/>
      <c r="E72" s="201"/>
      <c r="F72" s="201"/>
      <c r="G72" s="201"/>
      <c r="H72" s="201"/>
      <c r="I72" s="201"/>
      <c r="J72" s="201"/>
      <c r="K72" s="201"/>
      <c r="L72" s="201"/>
      <c r="M72" s="201"/>
      <c r="N72" s="201"/>
      <c r="O72" s="469" t="s">
        <v>16</v>
      </c>
      <c r="P72" s="469"/>
      <c r="Q72" s="210" t="s">
        <v>222</v>
      </c>
      <c r="R72" s="211"/>
      <c r="S72" s="211"/>
      <c r="T72" s="211"/>
      <c r="U72" s="211"/>
      <c r="V72" s="211"/>
      <c r="W72" s="211"/>
      <c r="X72" s="211"/>
      <c r="Y72" s="211"/>
      <c r="Z72" s="211"/>
      <c r="AA72" s="211"/>
      <c r="AB72" s="211"/>
      <c r="AC72" s="211"/>
      <c r="AD72" s="211"/>
    </row>
    <row r="73" spans="1:34" s="48" customFormat="1" ht="8.25" customHeight="1">
      <c r="B73" s="75"/>
      <c r="C73" s="75"/>
      <c r="D73" s="75"/>
      <c r="E73" s="75"/>
      <c r="F73" s="75"/>
      <c r="G73" s="75"/>
      <c r="H73" s="75"/>
      <c r="I73" s="75"/>
      <c r="J73" s="75"/>
      <c r="K73" s="75"/>
      <c r="L73" s="75"/>
      <c r="M73" s="75"/>
      <c r="N73" s="75"/>
      <c r="O73" s="75"/>
      <c r="P73" s="75"/>
      <c r="Q73" s="100"/>
      <c r="R73" s="100"/>
      <c r="S73" s="100"/>
      <c r="T73" s="100"/>
      <c r="U73" s="100"/>
      <c r="V73" s="113"/>
      <c r="W73" s="113"/>
    </row>
    <row r="74" spans="1:34" ht="36" customHeight="1">
      <c r="A74" s="226" t="s">
        <v>275</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row>
    <row r="75" spans="1:34" s="48" customFormat="1" ht="6.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1:34" ht="42" customHeight="1">
      <c r="B76" s="200" t="s">
        <v>223</v>
      </c>
      <c r="C76" s="201"/>
      <c r="D76" s="201"/>
      <c r="E76" s="201"/>
      <c r="F76" s="201"/>
      <c r="G76" s="201"/>
      <c r="H76" s="201"/>
      <c r="I76" s="201"/>
      <c r="J76" s="201"/>
      <c r="K76" s="201"/>
      <c r="L76" s="201"/>
      <c r="M76" s="201"/>
      <c r="N76" s="201"/>
      <c r="O76" s="201"/>
      <c r="P76" s="201"/>
      <c r="Q76" s="201"/>
      <c r="R76" s="201"/>
      <c r="S76" s="201"/>
      <c r="T76" s="201"/>
      <c r="U76" s="202"/>
      <c r="V76" s="474" t="s">
        <v>16</v>
      </c>
      <c r="W76" s="475"/>
      <c r="X76" s="210" t="s">
        <v>224</v>
      </c>
      <c r="Y76" s="211"/>
      <c r="Z76" s="211"/>
      <c r="AA76" s="211"/>
      <c r="AB76" s="211"/>
      <c r="AC76" s="211"/>
      <c r="AD76" s="211"/>
      <c r="AE76" s="77"/>
      <c r="AF76" s="77"/>
      <c r="AG76" s="77"/>
    </row>
    <row r="77" spans="1:34" s="48" customFormat="1" ht="5.25" customHeight="1">
      <c r="C77" s="100"/>
      <c r="D77" s="100"/>
      <c r="E77" s="100"/>
      <c r="F77" s="100"/>
      <c r="G77" s="100"/>
      <c r="H77" s="100"/>
      <c r="I77" s="100"/>
      <c r="J77" s="100"/>
      <c r="K77" s="100"/>
      <c r="L77" s="100"/>
      <c r="M77" s="100"/>
      <c r="N77" s="100"/>
      <c r="O77" s="100"/>
      <c r="P77" s="100"/>
      <c r="Q77" s="113"/>
      <c r="R77" s="113"/>
      <c r="S77" s="97"/>
      <c r="T77" s="78"/>
      <c r="U77" s="78"/>
      <c r="V77" s="78"/>
      <c r="W77" s="78"/>
      <c r="X77" s="78"/>
      <c r="Y77" s="78"/>
      <c r="Z77" s="78"/>
      <c r="AA77" s="78"/>
      <c r="AB77" s="78"/>
    </row>
    <row r="78" spans="1:34" ht="93" customHeight="1">
      <c r="B78" s="200" t="s">
        <v>225</v>
      </c>
      <c r="C78" s="201"/>
      <c r="D78" s="201"/>
      <c r="E78" s="201"/>
      <c r="F78" s="201"/>
      <c r="G78" s="201"/>
      <c r="H78" s="201"/>
      <c r="I78" s="201"/>
      <c r="J78" s="201"/>
      <c r="K78" s="201"/>
      <c r="L78" s="201"/>
      <c r="M78" s="201"/>
      <c r="N78" s="201"/>
      <c r="O78" s="201"/>
      <c r="P78" s="201"/>
      <c r="Q78" s="201"/>
      <c r="R78" s="201"/>
      <c r="S78" s="201"/>
      <c r="T78" s="201"/>
      <c r="U78" s="202"/>
      <c r="V78" s="469" t="s">
        <v>16</v>
      </c>
      <c r="W78" s="469"/>
      <c r="X78" s="204" t="s">
        <v>226</v>
      </c>
      <c r="Y78" s="212"/>
      <c r="Z78" s="212"/>
      <c r="AA78" s="212"/>
      <c r="AB78" s="212"/>
      <c r="AC78" s="212"/>
      <c r="AD78" s="212"/>
      <c r="AE78" s="79"/>
      <c r="AF78" s="79"/>
      <c r="AG78" s="79"/>
    </row>
    <row r="79" spans="1:34" ht="6" customHeight="1"/>
    <row r="80" spans="1:34" ht="91.5" customHeight="1">
      <c r="B80" s="200" t="s">
        <v>227</v>
      </c>
      <c r="C80" s="201"/>
      <c r="D80" s="201"/>
      <c r="E80" s="201"/>
      <c r="F80" s="201"/>
      <c r="G80" s="201"/>
      <c r="H80" s="201"/>
      <c r="I80" s="201"/>
      <c r="J80" s="201"/>
      <c r="K80" s="201"/>
      <c r="L80" s="201"/>
      <c r="M80" s="201"/>
      <c r="N80" s="201"/>
      <c r="O80" s="201"/>
      <c r="P80" s="201"/>
      <c r="Q80" s="201"/>
      <c r="R80" s="201"/>
      <c r="S80" s="201"/>
      <c r="T80" s="201"/>
      <c r="U80" s="202"/>
      <c r="V80" s="471" t="s">
        <v>16</v>
      </c>
      <c r="W80" s="471"/>
      <c r="X80" s="472" t="s">
        <v>228</v>
      </c>
      <c r="Y80" s="473"/>
      <c r="Z80" s="473"/>
      <c r="AA80" s="473"/>
      <c r="AB80" s="473"/>
      <c r="AC80" s="473"/>
      <c r="AD80" s="473"/>
    </row>
    <row r="81" spans="24:24">
      <c r="X81" s="80"/>
    </row>
    <row r="114" spans="1:1" ht="35.25">
      <c r="A114" s="120"/>
    </row>
    <row r="115" spans="1:1">
      <c r="A115" s="121"/>
    </row>
    <row r="116" spans="1:1" ht="20.25">
      <c r="A116" s="122"/>
    </row>
  </sheetData>
  <sheetProtection password="E929" sheet="1"/>
  <mergeCells count="142">
    <mergeCell ref="B80:U80"/>
    <mergeCell ref="V80:W80"/>
    <mergeCell ref="X80:AD80"/>
    <mergeCell ref="A74:AD74"/>
    <mergeCell ref="B76:U76"/>
    <mergeCell ref="V76:W76"/>
    <mergeCell ref="X76:AD76"/>
    <mergeCell ref="B78:U78"/>
    <mergeCell ref="V78:W78"/>
    <mergeCell ref="X78:AD78"/>
    <mergeCell ref="B69:U69"/>
    <mergeCell ref="V69:AC69"/>
    <mergeCell ref="B70:U70"/>
    <mergeCell ref="V70:AC70"/>
    <mergeCell ref="B72:N72"/>
    <mergeCell ref="O72:P72"/>
    <mergeCell ref="Q72:AD72"/>
    <mergeCell ref="D67:U67"/>
    <mergeCell ref="V67:Y67"/>
    <mergeCell ref="B68:C68"/>
    <mergeCell ref="D68:U68"/>
    <mergeCell ref="V68:Y68"/>
    <mergeCell ref="Z68:AC68"/>
    <mergeCell ref="V65:Y65"/>
    <mergeCell ref="D66:F66"/>
    <mergeCell ref="G66:U66"/>
    <mergeCell ref="V66:Y66"/>
    <mergeCell ref="D63:F63"/>
    <mergeCell ref="G63:U63"/>
    <mergeCell ref="V63:Y63"/>
    <mergeCell ref="D64:F64"/>
    <mergeCell ref="G64:U64"/>
    <mergeCell ref="V64:Y64"/>
    <mergeCell ref="B57:C57"/>
    <mergeCell ref="D57:F57"/>
    <mergeCell ref="G57:U57"/>
    <mergeCell ref="V57:Y57"/>
    <mergeCell ref="Z57:AC57"/>
    <mergeCell ref="B58:C67"/>
    <mergeCell ref="D58:F58"/>
    <mergeCell ref="G58:U58"/>
    <mergeCell ref="V58:Y58"/>
    <mergeCell ref="Z58:AC67"/>
    <mergeCell ref="D61:F61"/>
    <mergeCell ref="G61:U61"/>
    <mergeCell ref="V61:Y61"/>
    <mergeCell ref="D62:F62"/>
    <mergeCell ref="G62:U62"/>
    <mergeCell ref="V62:Y62"/>
    <mergeCell ref="D59:F59"/>
    <mergeCell ref="G59:U59"/>
    <mergeCell ref="V59:Y59"/>
    <mergeCell ref="D60:F60"/>
    <mergeCell ref="G60:U60"/>
    <mergeCell ref="V60:Y60"/>
    <mergeCell ref="D65:F65"/>
    <mergeCell ref="G65:U65"/>
    <mergeCell ref="A52:AD52"/>
    <mergeCell ref="A53:AD53"/>
    <mergeCell ref="B55:E55"/>
    <mergeCell ref="F55:I55"/>
    <mergeCell ref="J55:M55"/>
    <mergeCell ref="N55:Q55"/>
    <mergeCell ref="R55:Z55"/>
    <mergeCell ref="A49:G49"/>
    <mergeCell ref="H49:M49"/>
    <mergeCell ref="N49:V49"/>
    <mergeCell ref="A50:G50"/>
    <mergeCell ref="H50:AD50"/>
    <mergeCell ref="A51:G51"/>
    <mergeCell ref="H51:AD51"/>
    <mergeCell ref="A44:Q44"/>
    <mergeCell ref="R44:W44"/>
    <mergeCell ref="A48:C48"/>
    <mergeCell ref="D48:J48"/>
    <mergeCell ref="K48:M48"/>
    <mergeCell ref="R48:T48"/>
    <mergeCell ref="U48:X48"/>
    <mergeCell ref="Y48:AA48"/>
    <mergeCell ref="A34:AD34"/>
    <mergeCell ref="A38:AD38"/>
    <mergeCell ref="A40:I40"/>
    <mergeCell ref="J40:O40"/>
    <mergeCell ref="P40:AD40"/>
    <mergeCell ref="A42:AD42"/>
    <mergeCell ref="A30:T30"/>
    <mergeCell ref="U30:V30"/>
    <mergeCell ref="W30:Z30"/>
    <mergeCell ref="AA30:AD30"/>
    <mergeCell ref="A32:T32"/>
    <mergeCell ref="U32:X32"/>
    <mergeCell ref="G22:L22"/>
    <mergeCell ref="A24:M24"/>
    <mergeCell ref="N24:O24"/>
    <mergeCell ref="P24:AD24"/>
    <mergeCell ref="A28:O28"/>
    <mergeCell ref="P28:Q28"/>
    <mergeCell ref="R28:AA28"/>
    <mergeCell ref="A21:F21"/>
    <mergeCell ref="G21:L21"/>
    <mergeCell ref="M21:O21"/>
    <mergeCell ref="P21:S21"/>
    <mergeCell ref="T21:AB21"/>
    <mergeCell ref="AC21:AD21"/>
    <mergeCell ref="A18:C19"/>
    <mergeCell ref="D18:K18"/>
    <mergeCell ref="L18:O18"/>
    <mergeCell ref="P18:AD18"/>
    <mergeCell ref="L19:O19"/>
    <mergeCell ref="P19:AD19"/>
    <mergeCell ref="A15:C16"/>
    <mergeCell ref="D15:H15"/>
    <mergeCell ref="I15:M15"/>
    <mergeCell ref="N15:R15"/>
    <mergeCell ref="S15:AD15"/>
    <mergeCell ref="D16:H16"/>
    <mergeCell ref="I16:M16"/>
    <mergeCell ref="N16:R16"/>
    <mergeCell ref="S16:AD16"/>
    <mergeCell ref="A12:C13"/>
    <mergeCell ref="D12:I13"/>
    <mergeCell ref="J12:L13"/>
    <mergeCell ref="M12:R13"/>
    <mergeCell ref="H9:H10"/>
    <mergeCell ref="I9:I10"/>
    <mergeCell ref="J9:J10"/>
    <mergeCell ref="K9:K10"/>
    <mergeCell ref="L9:L10"/>
    <mergeCell ref="M9:M10"/>
    <mergeCell ref="A2:AD2"/>
    <mergeCell ref="A4:C4"/>
    <mergeCell ref="D4:G4"/>
    <mergeCell ref="H4:P4"/>
    <mergeCell ref="U5:AC7"/>
    <mergeCell ref="A9:C10"/>
    <mergeCell ref="D9:D10"/>
    <mergeCell ref="E9:E10"/>
    <mergeCell ref="F9:F10"/>
    <mergeCell ref="G9:G10"/>
    <mergeCell ref="N9:P10"/>
    <mergeCell ref="Q9:AD10"/>
    <mergeCell ref="D5:K7"/>
  </mergeCells>
  <phoneticPr fontId="2"/>
  <conditionalFormatting sqref="P21:S21">
    <cfRule type="expression" dxfId="15" priority="2">
      <formula>AND(OR(G21="病院（医科）",G21="病院（歯科）",G21="有床診療所（医科）",G21="有床診療所（歯科）"),P21&lt;&gt;"")</formula>
    </cfRule>
    <cfRule type="expression" dxfId="14" priority="11">
      <formula>OR(G21="病院（医科）",G21="病院（歯科）",G21="有床診療所（医科）",G21="有床診療所（歯科）")</formula>
    </cfRule>
  </conditionalFormatting>
  <conditionalFormatting sqref="G22:L22">
    <cfRule type="containsText" dxfId="13" priority="14" operator="containsText" text="病床数">
      <formula>NOT(ISERROR(SEARCH("病床数",G22)))</formula>
    </cfRule>
  </conditionalFormatting>
  <conditionalFormatting sqref="Q9:AD10">
    <cfRule type="containsText" dxfId="12" priority="12" operator="containsText" text="表示されない場合は">
      <formula>NOT(ISERROR(SEARCH("表示されない場合は",Q9)))</formula>
    </cfRule>
    <cfRule type="containsText" dxfId="11" priority="13" operator="containsText" text="医療機関コード、１０桁を">
      <formula>NOT(ISERROR(SEARCH("医療機関コード、１０桁を",Q9)))</formula>
    </cfRule>
  </conditionalFormatting>
  <conditionalFormatting sqref="V70">
    <cfRule type="cellIs" dxfId="10" priority="15" operator="greaterThan">
      <formula>$R$44</formula>
    </cfRule>
  </conditionalFormatting>
  <conditionalFormatting sqref="R44:W44">
    <cfRule type="expression" dxfId="9" priority="10">
      <formula>$P$28&lt;&gt;"はい"</formula>
    </cfRule>
  </conditionalFormatting>
  <conditionalFormatting sqref="U32:X32">
    <cfRule type="expression" dxfId="8" priority="9">
      <formula>$P$28&lt;&gt;"はい"</formula>
    </cfRule>
  </conditionalFormatting>
  <conditionalFormatting sqref="U5">
    <cfRule type="notContainsBlanks" dxfId="7" priority="16">
      <formula>LEN(TRIM(U5))&gt;0</formula>
    </cfRule>
  </conditionalFormatting>
  <conditionalFormatting sqref="AA30">
    <cfRule type="expression" dxfId="6" priority="8">
      <formula>AND($P$28="はい",$U$30="いいえ")</formula>
    </cfRule>
  </conditionalFormatting>
  <conditionalFormatting sqref="U30:V30">
    <cfRule type="expression" dxfId="5" priority="4">
      <formula>AND(P28="はい",U30&lt;&gt;"")</formula>
    </cfRule>
    <cfRule type="expression" dxfId="4" priority="7">
      <formula>$P$28="はい"</formula>
    </cfRule>
  </conditionalFormatting>
  <conditionalFormatting sqref="D9:M10 Q9:AD10 D12:I13 M12:R13 D16:AD16 H19:AD19 D19:F19 G21:L21 AC21:AD21 N24:O24 P28:Q28 D48:J48 N48:Q48 U48:X48 AB48:AD48 H49:M49 W49:AD49 H50:AD51 F55:I55 N55:Q55 G58:Y66 Z68:AC68 O72:P72 V76:W76 V78:W78 V80:W80">
    <cfRule type="notContainsBlanks" dxfId="3" priority="6">
      <formula>LEN(TRIM(D9))&gt;0</formula>
    </cfRule>
  </conditionalFormatting>
  <conditionalFormatting sqref="D4:G4">
    <cfRule type="notContainsBlanks" dxfId="2" priority="5">
      <formula>LEN(TRIM(D4))&gt;0</formula>
    </cfRule>
  </conditionalFormatting>
  <conditionalFormatting sqref="AA30:AD30">
    <cfRule type="expression" dxfId="1" priority="3">
      <formula>AND(P28="はい",U30="いいえ",AA30&lt;&gt;"")</formula>
    </cfRule>
  </conditionalFormatting>
  <conditionalFormatting sqref="D5">
    <cfRule type="expression" dxfId="0" priority="1">
      <formula>$D$4&gt;=44256</formula>
    </cfRule>
  </conditionalFormatting>
  <dataValidations count="13">
    <dataValidation type="whole" imeMode="disabled" allowBlank="1" showInputMessage="1" showErrorMessage="1" sqref="D9:M10 W49:AD49 N48:Q48 AB48:AD48">
      <formula1>0</formula1>
      <formula2>9</formula2>
    </dataValidation>
    <dataValidation type="whole" allowBlank="1" showInputMessage="1" showErrorMessage="1" sqref="D19:F19 H19:K19">
      <formula1>0</formula1>
      <formula2>9</formula2>
    </dataValidation>
    <dataValidation type="list" allowBlank="1" showInputMessage="1" showErrorMessage="1" sqref="O72:P72">
      <formula1>",はい,いいえ"</formula1>
    </dataValidation>
    <dataValidation type="list" allowBlank="1" showInputMessage="1" showErrorMessage="1" sqref="N24:O24 P28:Q28 U30:V30">
      <formula1>"はい,いいえ"</formula1>
    </dataValidation>
    <dataValidation type="list" allowBlank="1" showInputMessage="1" showErrorMessage="1" sqref="V78:W78 AC21:AD21 V76:W76 V80:W80">
      <formula1>"はい"</formula1>
    </dataValidation>
    <dataValidation type="list" allowBlank="1" showInputMessage="1" showErrorMessage="1" sqref="G45:L45">
      <formula1>"病院,有床診療所（医科）,有床診療所（歯科）,無床診療所（医科）,無床診療所（歯科）,薬局,訪問看護ステーション,助産所"</formula1>
    </dataValidation>
    <dataValidation type="whole" imeMode="disabled" operator="greaterThanOrEqual" allowBlank="1" showInputMessage="1" showErrorMessage="1" sqref="Z68:AC68 V58:Y66">
      <formula1>0</formula1>
    </dataValidation>
    <dataValidation imeMode="fullKatakana" allowBlank="1" showInputMessage="1" showErrorMessage="1" sqref="H50:AD50"/>
    <dataValidation type="list" allowBlank="1" showInputMessage="1" showErrorMessage="1" sqref="H49:M49">
      <formula1>"1,2"</formula1>
    </dataValidation>
    <dataValidation imeMode="disabled" allowBlank="1" showInputMessage="1" showErrorMessage="1" sqref="N16:R16"/>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operator="greaterThanOrEqual" allowBlank="1" showInputMessage="1" showErrorMessage="1" sqref="P21:S21 AA30:AD30">
      <formula1>0</formula1>
    </dataValidation>
    <dataValidation type="list" allowBlank="1" showInputMessage="1" showErrorMessage="1" sqref="V73 M23:N23 Q77:R77 S29:T29 S31:T31">
      <formula1>"　,はい,いいえ"</formula1>
    </dataValidation>
  </dataValidations>
  <pageMargins left="0.70866141732283472" right="0.70866141732283472" top="0.74803149606299213" bottom="0.47244094488188981" header="0.31496062992125984" footer="0.31496062992125984"/>
  <pageSetup paperSize="8" scale="3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vt:lpstr>
      <vt:lpstr>第３、5号様式_申請書</vt:lpstr>
      <vt:lpstr>請求書</vt:lpstr>
      <vt:lpstr>別紙</vt:lpstr>
      <vt:lpstr>（参考）領収書等貼付用紙</vt:lpstr>
      <vt:lpstr>（参考）都道府県番号・点数表番号一覧</vt:lpstr>
      <vt:lpstr>記載例→</vt:lpstr>
      <vt:lpstr>第３、５号様式_交付申請書 (記載例)</vt:lpstr>
      <vt:lpstr>別紙 (記載例)</vt:lpstr>
      <vt:lpstr>請求書 (記載例)</vt:lpstr>
      <vt:lpstr>'（参考）領収書等貼付用紙'!Print_Area</vt:lpstr>
      <vt:lpstr>請求書!Print_Area</vt:lpstr>
      <vt:lpstr>'請求書 (記載例)'!Print_Area</vt:lpstr>
      <vt:lpstr>'第３、５号様式_交付申請書 (記載例)'!Print_Area</vt:lpstr>
      <vt:lpstr>'第３、5号様式_申請書'!Print_Area</vt:lpstr>
      <vt:lpstr>'別紙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厚生労働省ネットワークシステム</cp:lastModifiedBy>
  <cp:lastPrinted>2021-02-04T04:23:38Z</cp:lastPrinted>
  <dcterms:created xsi:type="dcterms:W3CDTF">2020-06-03T00:41:02Z</dcterms:created>
  <dcterms:modified xsi:type="dcterms:W3CDTF">2021-02-04T08:49:14Z</dcterms:modified>
</cp:coreProperties>
</file>